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60" windowWidth="19440" windowHeight="11625" firstSheet="4" activeTab="4"/>
  </bookViews>
  <sheets>
    <sheet name="OSS 3140001" sheetId="1" r:id="rId1"/>
    <sheet name="SOA Třeboň 3140026" sheetId="2" r:id="rId2"/>
    <sheet name="ZA Opava 3140027" sheetId="3" r:id="rId3"/>
    <sheet name="SOA Plzeň 3140028" sheetId="4" r:id="rId4"/>
    <sheet name="MZA Brno 3140029" sheetId="5" r:id="rId5"/>
    <sheet name="SOA Zámrsk 3140030" sheetId="6" r:id="rId6"/>
    <sheet name="SOA Litoměřice 3140032" sheetId="7" r:id="rId7"/>
    <sheet name="NA 3140033" sheetId="8" r:id="rId8"/>
    <sheet name="List1" sheetId="9" r:id="rId9"/>
  </sheets>
  <definedNames>
    <definedName name="ssl_pid" localSheetId="6">'SOA Litoměřice 3140032'!$I$1</definedName>
  </definedNames>
  <calcPr calcId="145621"/>
</workbook>
</file>

<file path=xl/calcChain.xml><?xml version="1.0" encoding="utf-8"?>
<calcChain xmlns="http://schemas.openxmlformats.org/spreadsheetml/2006/main">
  <c r="C23" i="5" l="1"/>
  <c r="C36" i="1" l="1"/>
  <c r="C37" i="1" s="1"/>
  <c r="C29" i="1"/>
  <c r="C30" i="1" s="1"/>
  <c r="C22" i="1"/>
  <c r="C38" i="1" l="1"/>
  <c r="J12" i="8"/>
  <c r="H12" i="8"/>
  <c r="J12" i="7"/>
  <c r="H12" i="7"/>
  <c r="J12" i="6"/>
  <c r="H12" i="6"/>
  <c r="K12" i="7" l="1"/>
  <c r="K12" i="8"/>
  <c r="K12" i="6"/>
  <c r="J12" i="5"/>
  <c r="H12" i="5"/>
  <c r="J12" i="4"/>
  <c r="H12" i="4"/>
  <c r="J12" i="3"/>
  <c r="H12" i="3"/>
  <c r="J12" i="2"/>
  <c r="H12" i="2"/>
  <c r="K12" i="3" l="1"/>
  <c r="K12" i="5"/>
  <c r="K12" i="4"/>
  <c r="K12" i="2"/>
  <c r="J12" i="1"/>
  <c r="H12" i="1"/>
  <c r="K12" i="1" l="1"/>
</calcChain>
</file>

<file path=xl/sharedStrings.xml><?xml version="1.0" encoding="utf-8"?>
<sst xmlns="http://schemas.openxmlformats.org/spreadsheetml/2006/main" count="262" uniqueCount="88">
  <si>
    <t>Zapojení NNV dle rozhodn. vlády</t>
  </si>
  <si>
    <t>Neprofilující výdaje</t>
  </si>
  <si>
    <t>NNV se stejným účelem, na které je podána žádost o RO</t>
  </si>
  <si>
    <t>r</t>
  </si>
  <si>
    <t>a</t>
  </si>
  <si>
    <t>název ukazatele</t>
  </si>
  <si>
    <t>číslo řádku</t>
  </si>
  <si>
    <t>Stav NNV k 1.1. běžného roku</t>
  </si>
  <si>
    <t>z toho ze sloupce 2: Ukončení NNV pdole § 47 odst. 6 písm. b) až e)</t>
  </si>
  <si>
    <t xml:space="preserve">z toho ze sloupce 2: Zapojení NNV podle § 47 odst. 6 písm. a) </t>
  </si>
  <si>
    <t>6=(sl. 1+2)</t>
  </si>
  <si>
    <t>8=(sl.4+5-7)</t>
  </si>
  <si>
    <t>9=(sl.6+8)</t>
  </si>
  <si>
    <t>v Kč</t>
  </si>
  <si>
    <t xml:space="preserve">Změna stavu NNV roku 2017     </t>
  </si>
  <si>
    <t>Stav NNV k 4.4.2017</t>
  </si>
  <si>
    <t>Skuteč. čerpání NNV k 4.4.2017</t>
  </si>
  <si>
    <t>Stav zapoj. nečerp. NNV k 4.4.2017</t>
  </si>
  <si>
    <t>Zůstatek NNV vč. nečerp. zapoj. NNV k 4.4.2017</t>
  </si>
  <si>
    <t>Rozčlenění neprofilujících nároků</t>
  </si>
  <si>
    <t>Výdaje na stravenky - zbylo v roce 2016, peněžní prostředky budou použity  na platbu stravenek začátkem roku 2017</t>
  </si>
  <si>
    <t>Výdaje na ICT-smlouva na nákup výpočetní techniky uzavřená v roce 2016, opožděné dodání a fakturace, platba bude realizovaná v roce 2017</t>
  </si>
  <si>
    <t>CELKEM</t>
  </si>
  <si>
    <t>zůstatek k 1.1.2017</t>
  </si>
  <si>
    <t>mezisoučet za ÚO</t>
  </si>
  <si>
    <t>povinné pojistné - finanční prostředky budou využity na rozpočtově nezajištěné potřeby související s opravou a údržbou objektu Kapucínská 2 a ubytovny Barbora</t>
  </si>
  <si>
    <t>činnost styčných důstojníků při zastupitelských úřadech, finanční prostředky budou využity ke stejnému účelu v roce 2017 a následujících letech</t>
  </si>
  <si>
    <t>Letecká záchranná služba Policie, finanční prostředky převáděné z MZDr., budou využity ke stejnému účelu v roce 2017</t>
  </si>
  <si>
    <t>prevence kriminality, finanční prostředky budou využity v roce 2017 na projekty prevence kriminality</t>
  </si>
  <si>
    <t>zahraniční rozvojová spolupráce, finanční prostředky budou využity ke stejnému účelu v roce 2017</t>
  </si>
  <si>
    <t>náhrady pojišťoven za dopravní nehody, finanční projekty budou využity na opravy služebních dopravních prostředků</t>
  </si>
  <si>
    <t>zůstatek neprofilujících výdajů, finanční prostředky budou využity na posílení provozních výdajů Policie ČR</t>
  </si>
  <si>
    <t>mezisoučet za Správu logistického zabezpečení PP</t>
  </si>
  <si>
    <t>povinné pojistné - finanční prostředky budou využity na rozpočtově nezajištěnou potřebu v oblasti nákupu ochanných prostředků hasičů ve výcviku na ohňových trenažerech</t>
  </si>
  <si>
    <t>prostředky z kapitoly Správa státních hmotných rezerv, finanční prostředky budou v roce 2017 využity ke stejnému účelu</t>
  </si>
  <si>
    <t>zahraniční rozvojová spolupráce - Moldavsko, finanční prostředky budou v roce 2017 využity ke stejnému účelu</t>
  </si>
  <si>
    <t>dotace obcím a NNO (na činnost jednotek SDH a dotace v souvislosti s požární ochranou a ochranou obyvatelstva), bude použito ke stejnému účelu v roce 2017</t>
  </si>
  <si>
    <t>cvičení modulu AMP,finanční prostředky budou v roce 2017 využity ke stejnému účelu</t>
  </si>
  <si>
    <t>zůstatek neprofilujících výdajů, finanční prostředky budou v roce 2017 využity na posílení provozních výdajů HZS ČR</t>
  </si>
  <si>
    <t>mezisoučet za GŘ HZS ČR</t>
  </si>
  <si>
    <t>Celkem neprofilující</t>
  </si>
  <si>
    <t>Nedočerpání prostředků na tepelnou energii z důvodu teplejších měsíců koncem roku.</t>
  </si>
  <si>
    <t>Nedočerpání prostředků na elektrickou energii z důvodu teplejších měsíců koncem roku.</t>
  </si>
  <si>
    <t>Všechny prostředky budou využity na opravu střechy depotu SOkA Hradec Králové</t>
  </si>
  <si>
    <t xml:space="preserve">Jedná se o prostředky uspořené na: </t>
  </si>
  <si>
    <t xml:space="preserve"> - energiích (vyšší předpoklad čerpání než skutečnost)</t>
  </si>
  <si>
    <t xml:space="preserve"> -  opravách a údžbách majetku (z časových důvodů nebylo možné v roce 2016 vyčerpat)</t>
  </si>
  <si>
    <t xml:space="preserve"> - FKSP (drobná obvyklá rezerva), povinném pojistném (z důvodu nemocí zaměstnanců na konci roku 2016)</t>
  </si>
  <si>
    <t>Nevyčerpané prostředky ve výši 705 613,37 Kč budou plně vyčerpány v roce 2017 na energie a na FKSP a povinné pojistné.</t>
  </si>
  <si>
    <t>Běžné provozní výdaje - opožděná fakturace, platby realizovány v roce 2017. NNV budou použity na úhradu energií v souvislosti s využíváním nového objektu.</t>
  </si>
  <si>
    <t>Nesprávný odhad mezd a z toho vzniklý zůstatek přídělu FKSP, bude použit v roce 2017 na stejný účel.</t>
  </si>
  <si>
    <t>ENArC - mezinárodní projekt (digitalizace středověkýchlistin ) a bude využito na stejný účel v roce 2017.</t>
  </si>
  <si>
    <t>CO:OP - mezinárodní projekt (digitalizace středověkých pečetí) a bude využito na stejný účel v roce 2017.</t>
  </si>
  <si>
    <t xml:space="preserve"> Projekt „Podpora kapacit Státního archivu Bosny a Hercegoviny“ (Zahraniční rozvojová spolupráce)  a bude využito na stejný účel v roce 2017.
</t>
  </si>
  <si>
    <t>Částka 238 483 Kč již byla vyčerpána na plyn.</t>
  </si>
  <si>
    <t>Komentář k použití prostředků:</t>
  </si>
  <si>
    <t>FKSP, v roce 2017 ukončeno</t>
  </si>
  <si>
    <t>nerealizované opravy koncem roku, přesun realizace oprav do roku 2017</t>
  </si>
  <si>
    <t>přesun realizace sborníku Jižní a Východní Morava do roku 2017, úspora na tisku Geldhausenova kodexu a Zbraslavské kroniky, bude využito na opravy kopírek</t>
  </si>
  <si>
    <t>vratky stravenek a záloh podřízených organizačních jednotek koncem roku, bude využito na opravy nemovitého majetku</t>
  </si>
  <si>
    <t>drobné úspory 15ti podřízených jednotek na VZ, bude použito na opravy majetku</t>
  </si>
  <si>
    <t>Příloha č. 2</t>
  </si>
  <si>
    <t>usnesení vlády</t>
  </si>
  <si>
    <t>ze dne 8. února 2016 č. 105</t>
  </si>
  <si>
    <t>Povinné pojištění na sociální zabezpečení nevyčerpáno z důvodu vyššího podílu prací na DPP a nevyplacením prostředků na plánované odbytné, které se nakonec neuskutečnilo.</t>
  </si>
  <si>
    <t>celkové nevyčerpané prostředky na  povinné pojistné SC placené zaměstnavatelem bude využito na stejný účel v roce 2017</t>
  </si>
  <si>
    <t>celkové nevyčerpané prostředky na povinné pojistné ZDR placené zaměstnavatelem bude využito na stejný účel v roce 2017</t>
  </si>
  <si>
    <t>povinné pojistné - nečerpány z důvodu nenaplněnosti pracovních míst, v roce 2017 využití na zajištění povinného pojistného pro nově vzniklá místa, které MF navýšilo bez finančního krytí</t>
  </si>
  <si>
    <t>prevence kriminality - vratky obcí a krajů v rámci neinvestičního Programu prevence kriminality, část prostředků na konci roku převedena z investic do neinvestic z důvodu končícího investičního Programu prevence kriminality, ve kterém nebyly obcemi plně vyčerpány. Využití na stejný účel v roce 2017</t>
  </si>
  <si>
    <t>zahraniční rozvojová spolupráce - nečerpány z důvodu nerealizování projektů - větší část finančních prostředků byla převedena do rozpočtu PP ČR na podporu jejich projektů a bude využito na stejný účel v roce 2017</t>
  </si>
  <si>
    <t>výdaje na ICT - opožděná fakturace za služby poskytované NAKIT, s.p., platby budou realizovány v roce 2017</t>
  </si>
  <si>
    <t>kompenzace územního dluhu vůči Polské republice - MV neobdrželo stanovisko Právnické fakulty UK, bude hrazeno v roce 2017</t>
  </si>
  <si>
    <t>biometrika - nedočerpání z důvody nižšího počtu vydaných dokladů s biometrickými prvky. Využití v roce 2017 na stejný účel</t>
  </si>
  <si>
    <t>migrace - prostředky byly určeny na projekt k migrační medializaci (úkol byl zadán vládou ČR), vzhledem k aktuální situaci v oblasti migrace v ČR byla veřejná zakázka pozastavena, na pracovních skupinách OAMP řeší konkrétní přípravu informace pro vládu. Část prostředků určených jako finanční dar, nebyla na konci roku 2016 odeslána do zahraničí. Další prostředky jsou vratky nevyužitých prostředků ze záloh poskytnutých generálnímu poskytovateli integračních služeb. Využití v roce 2017 na stejný účel.</t>
  </si>
  <si>
    <t>povinné pojistné na sociální zabezpečení, které zbylo v souvislosti s nedočerpáním prostředků na platy zaměstnanců v pracovním poměru z roku 2016. Bude ke stejnému účelu plně vyčerpáno spolu s čerpáním zbylých prostředků na platy v průběhu roku 2017</t>
  </si>
  <si>
    <t>povinné pojistné na zdravorní pojištění, které zbylo v souvislosti s nedočerpáním prostředků na platy zaměstnanců v pracovním poměru z roku 2016. Bude ke stejnému účelu plně vyčerpáno spolu s čerpáním zbylých prostředků na platy v průběhu roku 2017</t>
  </si>
  <si>
    <t>výdaje na opravy a údržbu objektů, které se nepodařilo zrealizovat do konce roku 2016. Zbylé prostředky budou v plné výši vyčerpány v průběhu roku 2017 ke stejnému účelu</t>
  </si>
  <si>
    <t>Povinné pojištění na zdravotní pojištění nevyčerpáno z důvodu vyššího podílu prací na DPP a nevyplacením prostředků na plánované odbytné, které se nakonec neuskutečnilo.</t>
  </si>
  <si>
    <t>Finanční prostředky byly určené na plánovanou opravu izolací na objektu pro záložní pracoviště NDA - nebyla provedena z důvodu nevyřešených majetkoprávních vztahů na pozemku nad objektem. Využití v roce 2017 na stejný účel. Probíhá projektová příprava.</t>
  </si>
  <si>
    <t>*MKCRX00B2ESR*</t>
  </si>
  <si>
    <t xml:space="preserve">OSS 3140001               Nároky z nespotřebovaných výdajů (NNV) </t>
  </si>
  <si>
    <t xml:space="preserve">SOA Třeboň                                 Nároky z nespotřebovaných výdajů (NNV) </t>
  </si>
  <si>
    <t xml:space="preserve">ZA Opava 3140027                     Nároky z nespotřebovaných výdajů (NNV) </t>
  </si>
  <si>
    <t xml:space="preserve">SOA Plzeň 3140028             Nároky z nespotřebovaných výdajů (NNV) </t>
  </si>
  <si>
    <t xml:space="preserve">MZA Brno 3140029                         Nároky z nespotřebovaných výdajů (NNV) </t>
  </si>
  <si>
    <t xml:space="preserve">SOA Zámrsk 3140030       Nároky z nespotřebovaných výdajů (NNV) </t>
  </si>
  <si>
    <t xml:space="preserve">SOA Litoměřice 3140032                Nároky z nespotřebovaných výdajů (NNV) </t>
  </si>
  <si>
    <t xml:space="preserve">NA 3140033            Nároky z nespotřebovaných výdajů (NNV)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</si>
</sst>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Kč&quot;"/>
  </numFmts>
  <fonts count="20">
    <font>
      <sz val="11"/>
      <color theme="1"/>
      <name val="Calibri"/>
      <family val="2"/>
      <charset val="238"/>
      <scheme val="minor"/>
    </font>
    <font>
      <b/>
      <sz val="14"/>
      <color theme="1"/>
      <name val="Calibri"/>
      <family val="2"/>
      <charset val="238"/>
      <scheme val="minor"/>
    </font>
    <font>
      <sz val="9"/>
      <color theme="1"/>
      <name val="Arial"/>
      <family val="2"/>
      <charset val="238"/>
    </font>
    <font>
      <sz val="11"/>
      <color rgb="FFFF0000"/>
      <name val="Calibri"/>
      <family val="2"/>
      <charset val="238"/>
      <scheme val="minor"/>
    </font>
    <font>
      <sz val="9"/>
      <color rgb="FFFF0000"/>
      <name val="Arial"/>
      <family val="2"/>
      <charset val="238"/>
    </font>
    <font>
      <b/>
      <u/>
      <sz val="9"/>
      <name val="Arial"/>
      <family val="2"/>
      <charset val="238"/>
    </font>
    <font>
      <sz val="9"/>
      <name val="Arial"/>
      <family val="2"/>
      <charset val="238"/>
    </font>
    <font>
      <b/>
      <i/>
      <sz val="9"/>
      <name val="Arial"/>
      <family val="2"/>
      <charset val="238"/>
    </font>
    <font>
      <b/>
      <u/>
      <sz val="9"/>
      <color theme="1"/>
      <name val="Arial"/>
      <family val="2"/>
      <charset val="238"/>
    </font>
    <font>
      <b/>
      <i/>
      <sz val="9"/>
      <color theme="1"/>
      <name val="Arial"/>
      <family val="2"/>
      <charset val="238"/>
    </font>
    <font>
      <b/>
      <sz val="9"/>
      <color theme="1"/>
      <name val="Arial"/>
      <family val="2"/>
      <charset val="238"/>
    </font>
    <font>
      <b/>
      <i/>
      <sz val="9"/>
      <color rgb="FFFF0000"/>
      <name val="Arial"/>
      <family val="2"/>
      <charset val="238"/>
    </font>
    <font>
      <sz val="11"/>
      <name val="Calibri"/>
      <family val="2"/>
      <charset val="238"/>
      <scheme val="minor"/>
    </font>
    <font>
      <i/>
      <sz val="9"/>
      <color theme="1"/>
      <name val="Arial"/>
      <family val="2"/>
      <charset val="238"/>
    </font>
    <font>
      <sz val="11"/>
      <color theme="1"/>
      <name val="Arial"/>
      <family val="2"/>
      <charset val="238"/>
    </font>
    <font>
      <b/>
      <sz val="18"/>
      <name val="Calibri"/>
      <family val="2"/>
      <charset val="238"/>
      <scheme val="minor"/>
    </font>
    <font>
      <sz val="8"/>
      <name val="Arial"/>
      <family val="2"/>
      <charset val="238"/>
    </font>
    <font>
      <sz val="8"/>
      <name val="Arial CE"/>
      <family val="2"/>
      <charset val="238"/>
    </font>
    <font>
      <sz val="8"/>
      <name val="Arial CE"/>
      <family val="2"/>
      <charset val="238"/>
    </font>
    <font>
      <sz val="28"/>
      <color theme="1"/>
      <name val="AlfaPID"/>
      <family val="2"/>
    </font>
  </fonts>
  <fills count="2">
    <fill>
      <patternFill patternType="none"/>
    </fill>
    <fill>
      <patternFill patternType="gray125"/>
    </fill>
  </fills>
  <borders count="22">
    <border>
      <left/>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133">
    <xf numFmtId="0" fontId="0" fillId="0" borderId="0" xfId="0"/>
    <xf numFmtId="0" fontId="1" fillId="0" borderId="0" xfId="0" applyFont="1"/>
    <xf numFmtId="0" fontId="0" fillId="0" borderId="0" xfId="0" applyAlignment="1">
      <alignment vertical="center"/>
    </xf>
    <xf numFmtId="0" fontId="0" fillId="0" borderId="0" xfId="0" applyFill="1" applyAlignment="1">
      <alignment vertical="center"/>
    </xf>
    <xf numFmtId="0" fontId="2" fillId="0" borderId="0" xfId="0" applyFont="1"/>
    <xf numFmtId="4" fontId="2" fillId="0" borderId="0" xfId="0" applyNumberFormat="1" applyFont="1"/>
    <xf numFmtId="0" fontId="0" fillId="0" borderId="0" xfId="0" applyAlignment="1">
      <alignment horizontal="right"/>
    </xf>
    <xf numFmtId="0" fontId="3" fillId="0" borderId="0" xfId="0" applyFont="1" applyBorder="1"/>
    <xf numFmtId="4" fontId="4" fillId="0" borderId="0" xfId="0" applyNumberFormat="1" applyFont="1" applyBorder="1" applyAlignment="1"/>
    <xf numFmtId="0" fontId="5" fillId="0" borderId="0" xfId="0" applyFont="1"/>
    <xf numFmtId="4" fontId="6" fillId="0" borderId="5" xfId="0" applyNumberFormat="1" applyFont="1" applyBorder="1" applyAlignment="1"/>
    <xf numFmtId="4" fontId="7" fillId="0" borderId="6" xfId="0" applyNumberFormat="1" applyFont="1" applyBorder="1" applyAlignment="1"/>
    <xf numFmtId="0" fontId="7" fillId="0" borderId="6" xfId="0" applyFont="1" applyBorder="1" applyAlignment="1">
      <alignment horizontal="left" indent="1"/>
    </xf>
    <xf numFmtId="0" fontId="7" fillId="0" borderId="7" xfId="0" applyFont="1" applyBorder="1" applyAlignment="1">
      <alignment horizontal="left" indent="1"/>
    </xf>
    <xf numFmtId="0" fontId="7" fillId="0" borderId="8" xfId="0" applyFont="1" applyBorder="1" applyAlignment="1">
      <alignment horizontal="left" indent="1"/>
    </xf>
    <xf numFmtId="0" fontId="8" fillId="0" borderId="0" xfId="0" applyFont="1"/>
    <xf numFmtId="0" fontId="0" fillId="0" borderId="0" xfId="0" applyBorder="1"/>
    <xf numFmtId="4" fontId="2" fillId="0" borderId="5" xfId="0" applyNumberFormat="1" applyFont="1" applyBorder="1" applyAlignment="1"/>
    <xf numFmtId="4" fontId="2" fillId="0" borderId="5" xfId="0" applyNumberFormat="1" applyFont="1" applyBorder="1" applyAlignment="1">
      <alignment horizontal="right"/>
    </xf>
    <xf numFmtId="4" fontId="9" fillId="0" borderId="5" xfId="0" applyNumberFormat="1" applyFont="1" applyBorder="1" applyAlignment="1"/>
    <xf numFmtId="0" fontId="9" fillId="0" borderId="6" xfId="0" applyFont="1" applyBorder="1" applyAlignment="1">
      <alignment horizontal="left" indent="1"/>
    </xf>
    <xf numFmtId="0" fontId="9" fillId="0" borderId="7" xfId="0" applyFont="1" applyBorder="1" applyAlignment="1">
      <alignment horizontal="left" indent="1"/>
    </xf>
    <xf numFmtId="0" fontId="9" fillId="0" borderId="8" xfId="0" applyFont="1" applyBorder="1" applyAlignment="1">
      <alignment horizontal="left" indent="1"/>
    </xf>
    <xf numFmtId="0" fontId="2" fillId="0" borderId="7" xfId="0" applyFont="1" applyBorder="1" applyAlignment="1">
      <alignment horizontal="left" indent="1"/>
    </xf>
    <xf numFmtId="0" fontId="2" fillId="0" borderId="8" xfId="0" applyFont="1" applyBorder="1" applyAlignment="1">
      <alignment horizontal="left" indent="1"/>
    </xf>
    <xf numFmtId="4" fontId="0" fillId="0" borderId="0" xfId="0" applyNumberFormat="1" applyBorder="1"/>
    <xf numFmtId="4" fontId="10" fillId="0" borderId="5" xfId="0" applyNumberFormat="1" applyFont="1" applyBorder="1" applyAlignment="1"/>
    <xf numFmtId="0" fontId="0" fillId="0" borderId="0" xfId="0"/>
    <xf numFmtId="0" fontId="0" fillId="0" borderId="0" xfId="0"/>
    <xf numFmtId="0" fontId="0" fillId="0" borderId="0" xfId="0"/>
    <xf numFmtId="0" fontId="5" fillId="0" borderId="0" xfId="0" applyFont="1"/>
    <xf numFmtId="0" fontId="12" fillId="0" borderId="0" xfId="0" applyFont="1" applyBorder="1"/>
    <xf numFmtId="4" fontId="6" fillId="0" borderId="0" xfId="0" applyNumberFormat="1" applyFont="1" applyBorder="1" applyAlignment="1"/>
    <xf numFmtId="4" fontId="6" fillId="0" borderId="5" xfId="0" applyNumberFormat="1" applyFont="1" applyBorder="1" applyAlignment="1"/>
    <xf numFmtId="4" fontId="7" fillId="0" borderId="6" xfId="0" applyNumberFormat="1" applyFont="1" applyBorder="1" applyAlignment="1"/>
    <xf numFmtId="0" fontId="7" fillId="0" borderId="6" xfId="0" applyFont="1" applyBorder="1" applyAlignment="1">
      <alignment horizontal="left" indent="1"/>
    </xf>
    <xf numFmtId="0" fontId="7" fillId="0" borderId="7" xfId="0" applyFont="1" applyBorder="1" applyAlignment="1">
      <alignment horizontal="left" indent="1"/>
    </xf>
    <xf numFmtId="0" fontId="7" fillId="0" borderId="8" xfId="0" applyFont="1" applyBorder="1" applyAlignment="1">
      <alignment horizontal="left" indent="1"/>
    </xf>
    <xf numFmtId="0" fontId="0" fillId="0" borderId="0" xfId="0"/>
    <xf numFmtId="0" fontId="3" fillId="0" borderId="0" xfId="0" applyFont="1" applyBorder="1"/>
    <xf numFmtId="4" fontId="4" fillId="0" borderId="0" xfId="0" applyNumberFormat="1" applyFont="1" applyBorder="1" applyAlignment="1"/>
    <xf numFmtId="0" fontId="5" fillId="0" borderId="0" xfId="0" applyFont="1"/>
    <xf numFmtId="4" fontId="6" fillId="0" borderId="5" xfId="0" applyNumberFormat="1" applyFont="1" applyBorder="1" applyAlignment="1"/>
    <xf numFmtId="4" fontId="7" fillId="0" borderId="6" xfId="0" applyNumberFormat="1" applyFont="1" applyBorder="1" applyAlignment="1"/>
    <xf numFmtId="0" fontId="7" fillId="0" borderId="6" xfId="0" applyFont="1" applyBorder="1" applyAlignment="1">
      <alignment horizontal="left" indent="1"/>
    </xf>
    <xf numFmtId="0" fontId="7" fillId="0" borderId="7" xfId="0" applyFont="1" applyBorder="1" applyAlignment="1">
      <alignment horizontal="left" indent="1"/>
    </xf>
    <xf numFmtId="0" fontId="7" fillId="0" borderId="8" xfId="0" applyFont="1" applyBorder="1" applyAlignment="1">
      <alignment horizontal="left" indent="1"/>
    </xf>
    <xf numFmtId="0" fontId="0" fillId="0" borderId="0" xfId="0"/>
    <xf numFmtId="0" fontId="5" fillId="0" borderId="0" xfId="0" applyFont="1"/>
    <xf numFmtId="0" fontId="12" fillId="0" borderId="0" xfId="0" applyFont="1" applyBorder="1"/>
    <xf numFmtId="4" fontId="6" fillId="0" borderId="0" xfId="0" applyNumberFormat="1" applyFont="1" applyBorder="1" applyAlignment="1"/>
    <xf numFmtId="4" fontId="6" fillId="0" borderId="5" xfId="0" applyNumberFormat="1" applyFont="1" applyBorder="1" applyAlignment="1"/>
    <xf numFmtId="4" fontId="7" fillId="0" borderId="6" xfId="0" applyNumberFormat="1" applyFont="1" applyBorder="1" applyAlignment="1"/>
    <xf numFmtId="0" fontId="7" fillId="0" borderId="6" xfId="0" applyFont="1" applyBorder="1" applyAlignment="1">
      <alignment horizontal="left" indent="1"/>
    </xf>
    <xf numFmtId="0" fontId="7" fillId="0" borderId="7" xfId="0" applyFont="1" applyBorder="1" applyAlignment="1">
      <alignment horizontal="left" indent="1"/>
    </xf>
    <xf numFmtId="0" fontId="7" fillId="0" borderId="8" xfId="0" applyFont="1" applyBorder="1" applyAlignment="1">
      <alignment horizontal="left" indent="1"/>
    </xf>
    <xf numFmtId="0" fontId="3" fillId="0" borderId="0" xfId="0" applyFont="1" applyBorder="1"/>
    <xf numFmtId="4" fontId="4" fillId="0" borderId="0" xfId="0" applyNumberFormat="1" applyFont="1" applyBorder="1" applyAlignment="1"/>
    <xf numFmtId="4" fontId="2" fillId="0" borderId="5" xfId="0" applyNumberFormat="1" applyFont="1" applyBorder="1" applyAlignment="1"/>
    <xf numFmtId="4" fontId="9" fillId="0" borderId="6" xfId="0" applyNumberFormat="1" applyFont="1" applyBorder="1" applyAlignment="1"/>
    <xf numFmtId="0" fontId="9" fillId="0" borderId="6" xfId="0" applyFont="1" applyBorder="1" applyAlignment="1">
      <alignment horizontal="left" indent="1"/>
    </xf>
    <xf numFmtId="0" fontId="9" fillId="0" borderId="7" xfId="0" applyFont="1" applyBorder="1" applyAlignment="1">
      <alignment horizontal="left" indent="1"/>
    </xf>
    <xf numFmtId="0" fontId="9" fillId="0" borderId="8" xfId="0" applyFont="1" applyBorder="1" applyAlignment="1">
      <alignment horizontal="left" indent="1"/>
    </xf>
    <xf numFmtId="0" fontId="8" fillId="0" borderId="0" xfId="0" applyFont="1"/>
    <xf numFmtId="0" fontId="3" fillId="0" borderId="0" xfId="0" applyFont="1" applyBorder="1"/>
    <xf numFmtId="4" fontId="4" fillId="0" borderId="0" xfId="0" applyNumberFormat="1" applyFont="1" applyBorder="1" applyAlignment="1"/>
    <xf numFmtId="4" fontId="2" fillId="0" borderId="5" xfId="0" applyNumberFormat="1" applyFont="1" applyBorder="1" applyAlignment="1"/>
    <xf numFmtId="0" fontId="0" fillId="0" borderId="0" xfId="0" applyFont="1"/>
    <xf numFmtId="0" fontId="13" fillId="0" borderId="7" xfId="0" applyFont="1" applyBorder="1" applyAlignment="1">
      <alignment horizontal="left"/>
    </xf>
    <xf numFmtId="0" fontId="13" fillId="0" borderId="8" xfId="0" applyFont="1" applyBorder="1" applyAlignment="1">
      <alignment horizontal="left"/>
    </xf>
    <xf numFmtId="0" fontId="14" fillId="0" borderId="0" xfId="0" applyFont="1"/>
    <xf numFmtId="4" fontId="18" fillId="0" borderId="4" xfId="0" applyNumberFormat="1" applyFont="1" applyFill="1" applyBorder="1" applyAlignment="1">
      <alignment horizontal="right" vertical="center"/>
    </xf>
    <xf numFmtId="4" fontId="16" fillId="0" borderId="4" xfId="0" applyNumberFormat="1" applyFont="1" applyFill="1" applyBorder="1" applyAlignment="1">
      <alignment horizontal="right" vertical="center"/>
    </xf>
    <xf numFmtId="0" fontId="16" fillId="0" borderId="5" xfId="0" applyFont="1" applyFill="1" applyBorder="1" applyAlignment="1">
      <alignment horizontal="center" vertical="center" wrapText="1"/>
    </xf>
    <xf numFmtId="0" fontId="17" fillId="0" borderId="5" xfId="0" applyFont="1" applyBorder="1" applyAlignment="1">
      <alignment horizontal="center" vertical="center"/>
    </xf>
    <xf numFmtId="4" fontId="18" fillId="0" borderId="5" xfId="0" applyNumberFormat="1" applyFont="1" applyFill="1" applyBorder="1" applyAlignment="1">
      <alignment horizontal="right" vertical="center"/>
    </xf>
    <xf numFmtId="4" fontId="16" fillId="0" borderId="5" xfId="0" applyNumberFormat="1" applyFont="1" applyFill="1" applyBorder="1" applyAlignment="1">
      <alignment horizontal="right"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wrapText="1"/>
    </xf>
    <xf numFmtId="4" fontId="16" fillId="0" borderId="3" xfId="0" applyNumberFormat="1" applyFont="1" applyFill="1" applyBorder="1" applyAlignment="1">
      <alignment horizontal="center" vertical="center" wrapText="1"/>
    </xf>
    <xf numFmtId="0" fontId="16" fillId="0" borderId="3" xfId="0" applyFont="1" applyFill="1" applyBorder="1" applyAlignment="1">
      <alignment horizontal="left" vertical="center" wrapText="1"/>
    </xf>
    <xf numFmtId="0" fontId="16" fillId="0" borderId="18" xfId="0" applyFont="1" applyFill="1" applyBorder="1" applyAlignment="1">
      <alignment horizontal="center" vertical="center" wrapText="1"/>
    </xf>
    <xf numFmtId="0" fontId="16" fillId="0" borderId="19" xfId="0" applyFont="1" applyFill="1" applyBorder="1" applyAlignment="1">
      <alignment horizontal="center" vertical="center"/>
    </xf>
    <xf numFmtId="0" fontId="16" fillId="0" borderId="20" xfId="0" applyFont="1" applyFill="1" applyBorder="1" applyAlignment="1">
      <alignment horizontal="center" vertical="center" wrapText="1"/>
    </xf>
    <xf numFmtId="0" fontId="16" fillId="0" borderId="19" xfId="0" applyFont="1" applyFill="1" applyBorder="1" applyAlignment="1">
      <alignment horizontal="left" vertical="center" wrapText="1"/>
    </xf>
    <xf numFmtId="4" fontId="16" fillId="0" borderId="20" xfId="0" applyNumberFormat="1" applyFont="1" applyFill="1" applyBorder="1" applyAlignment="1">
      <alignment horizontal="right" vertical="center"/>
    </xf>
    <xf numFmtId="0" fontId="16" fillId="0" borderId="1" xfId="0" applyFont="1" applyFill="1" applyBorder="1" applyAlignment="1">
      <alignment vertical="center"/>
    </xf>
    <xf numFmtId="0" fontId="17" fillId="0" borderId="4" xfId="0" applyFont="1" applyFill="1" applyBorder="1" applyAlignment="1">
      <alignment horizontal="center" vertical="center"/>
    </xf>
    <xf numFmtId="4" fontId="16" fillId="0" borderId="21" xfId="0" applyNumberFormat="1" applyFont="1" applyFill="1" applyBorder="1" applyAlignment="1">
      <alignment horizontal="right" vertical="center"/>
    </xf>
    <xf numFmtId="0" fontId="11" fillId="0" borderId="7" xfId="0" applyFont="1" applyBorder="1" applyAlignment="1">
      <alignment horizontal="left" indent="1"/>
    </xf>
    <xf numFmtId="0" fontId="11" fillId="0" borderId="8" xfId="0" applyFont="1" applyBorder="1" applyAlignment="1">
      <alignment horizontal="left" indent="1"/>
    </xf>
    <xf numFmtId="4" fontId="2" fillId="0" borderId="5" xfId="0" applyNumberFormat="1" applyFont="1" applyBorder="1" applyAlignment="1"/>
    <xf numFmtId="4" fontId="9" fillId="0" borderId="6" xfId="0" applyNumberFormat="1" applyFont="1" applyBorder="1" applyAlignment="1"/>
    <xf numFmtId="0" fontId="9" fillId="0" borderId="6" xfId="0" applyFont="1" applyBorder="1" applyAlignment="1">
      <alignment horizontal="left" indent="1"/>
    </xf>
    <xf numFmtId="0" fontId="19" fillId="0" borderId="0" xfId="0" applyFont="1" applyAlignment="1">
      <alignment horizontal="right" vertical="center"/>
    </xf>
    <xf numFmtId="0" fontId="2" fillId="0" borderId="6" xfId="0" applyFont="1" applyBorder="1" applyAlignment="1">
      <alignment wrapText="1"/>
    </xf>
    <xf numFmtId="0" fontId="2" fillId="0" borderId="7" xfId="0" applyFont="1" applyBorder="1" applyAlignment="1">
      <alignment wrapText="1"/>
    </xf>
    <xf numFmtId="0" fontId="2" fillId="0" borderId="8" xfId="0" applyFont="1" applyBorder="1" applyAlignment="1">
      <alignment wrapText="1"/>
    </xf>
    <xf numFmtId="0" fontId="10" fillId="0" borderId="6" xfId="0" applyFont="1" applyBorder="1" applyAlignment="1">
      <alignment horizontal="left" indent="1"/>
    </xf>
    <xf numFmtId="0" fontId="10" fillId="0" borderId="7" xfId="0" applyFont="1" applyBorder="1" applyAlignment="1">
      <alignment horizontal="left" indent="1"/>
    </xf>
    <xf numFmtId="0" fontId="10" fillId="0" borderId="8" xfId="0" applyFont="1" applyBorder="1" applyAlignment="1">
      <alignment horizontal="left" indent="1"/>
    </xf>
    <xf numFmtId="0" fontId="2" fillId="0" borderId="10" xfId="0" applyFont="1" applyBorder="1" applyAlignment="1">
      <alignment horizontal="left" wrapText="1"/>
    </xf>
    <xf numFmtId="0" fontId="2" fillId="0" borderId="11"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wrapText="1"/>
    </xf>
    <xf numFmtId="0" fontId="2" fillId="0" borderId="14" xfId="0" applyFont="1" applyBorder="1" applyAlignment="1">
      <alignment wrapText="1"/>
    </xf>
    <xf numFmtId="0" fontId="2" fillId="0" borderId="15" xfId="0" applyFont="1" applyBorder="1" applyAlignment="1">
      <alignment wrapText="1"/>
    </xf>
    <xf numFmtId="0" fontId="15" fillId="0" borderId="0" xfId="0" applyFont="1" applyAlignment="1">
      <alignment horizontal="center" vertical="center" wrapText="1"/>
    </xf>
    <xf numFmtId="0" fontId="2" fillId="0" borderId="6" xfId="0" applyFont="1" applyBorder="1" applyAlignment="1">
      <alignment horizontal="left" wrapText="1"/>
    </xf>
    <xf numFmtId="0" fontId="2" fillId="0" borderId="7" xfId="0" applyFont="1" applyBorder="1" applyAlignment="1">
      <alignment horizontal="left" wrapText="1"/>
    </xf>
    <xf numFmtId="0" fontId="2" fillId="0" borderId="8" xfId="0" applyFont="1" applyBorder="1" applyAlignment="1">
      <alignment horizontal="left" wrapText="1"/>
    </xf>
    <xf numFmtId="0" fontId="6" fillId="0" borderId="9" xfId="0" applyFont="1" applyBorder="1" applyAlignment="1">
      <alignment wrapText="1"/>
    </xf>
    <xf numFmtId="0" fontId="4" fillId="0" borderId="0" xfId="0" applyFont="1" applyBorder="1" applyAlignment="1">
      <alignment wrapText="1"/>
    </xf>
    <xf numFmtId="0" fontId="6" fillId="0" borderId="6" xfId="0" applyFont="1" applyBorder="1" applyAlignment="1">
      <alignment wrapText="1"/>
    </xf>
    <xf numFmtId="0" fontId="0" fillId="0" borderId="7" xfId="0" applyBorder="1" applyAlignment="1">
      <alignment wrapText="1"/>
    </xf>
    <xf numFmtId="0" fontId="0" fillId="0" borderId="8" xfId="0" applyBorder="1" applyAlignment="1">
      <alignment wrapText="1"/>
    </xf>
    <xf numFmtId="0" fontId="2" fillId="0" borderId="5" xfId="0" applyFont="1" applyBorder="1" applyAlignment="1">
      <alignment wrapText="1"/>
    </xf>
    <xf numFmtId="0" fontId="2" fillId="0" borderId="5" xfId="0" applyFont="1" applyBorder="1" applyAlignment="1">
      <alignment horizontal="left" wrapText="1"/>
    </xf>
    <xf numFmtId="0" fontId="6" fillId="0" borderId="0" xfId="0" applyFont="1" applyBorder="1" applyAlignment="1">
      <alignment wrapText="1"/>
    </xf>
    <xf numFmtId="0" fontId="6" fillId="0" borderId="5" xfId="0" applyFont="1" applyBorder="1" applyAlignment="1">
      <alignment wrapText="1"/>
    </xf>
    <xf numFmtId="0" fontId="6" fillId="0" borderId="5" xfId="0" applyFont="1" applyBorder="1" applyAlignment="1">
      <alignment horizontal="left" wrapText="1"/>
    </xf>
    <xf numFmtId="0" fontId="6" fillId="0" borderId="9" xfId="0" applyFont="1" applyBorder="1" applyAlignment="1">
      <alignment horizontal="left" wrapText="1"/>
    </xf>
    <xf numFmtId="0" fontId="6" fillId="0" borderId="7" xfId="0" applyFont="1" applyBorder="1" applyAlignment="1">
      <alignment wrapText="1"/>
    </xf>
    <xf numFmtId="0" fontId="6" fillId="0" borderId="8" xfId="0" applyFont="1" applyBorder="1" applyAlignment="1">
      <alignment wrapText="1"/>
    </xf>
    <xf numFmtId="4" fontId="6" fillId="0" borderId="9" xfId="0" applyNumberFormat="1" applyFont="1" applyBorder="1" applyAlignment="1">
      <alignment horizontal="right" vertical="center"/>
    </xf>
    <xf numFmtId="4" fontId="6" fillId="0" borderId="16" xfId="0" applyNumberFormat="1" applyFont="1" applyBorder="1" applyAlignment="1">
      <alignment horizontal="right" vertical="center"/>
    </xf>
    <xf numFmtId="4" fontId="6" fillId="0" borderId="17" xfId="0" applyNumberFormat="1" applyFont="1" applyBorder="1" applyAlignment="1">
      <alignment horizontal="right" vertical="center"/>
    </xf>
    <xf numFmtId="164" fontId="2" fillId="0" borderId="6" xfId="0" applyNumberFormat="1" applyFont="1" applyBorder="1" applyAlignment="1">
      <alignment vertical="top" wrapText="1"/>
    </xf>
    <xf numFmtId="164" fontId="2" fillId="0" borderId="7" xfId="0" applyNumberFormat="1" applyFont="1" applyBorder="1" applyAlignment="1">
      <alignment vertical="top" wrapText="1"/>
    </xf>
    <xf numFmtId="164" fontId="2" fillId="0" borderId="8" xfId="0" applyNumberFormat="1" applyFont="1" applyBorder="1" applyAlignment="1">
      <alignment vertical="top" wrapText="1"/>
    </xf>
    <xf numFmtId="2" fontId="2" fillId="0" borderId="6" xfId="0" applyNumberFormat="1" applyFont="1" applyBorder="1" applyAlignment="1">
      <alignment vertical="top" wrapText="1"/>
    </xf>
    <xf numFmtId="2" fontId="2" fillId="0" borderId="7" xfId="0" applyNumberFormat="1" applyFont="1" applyBorder="1" applyAlignment="1">
      <alignment vertical="top" wrapText="1"/>
    </xf>
    <xf numFmtId="2" fontId="2" fillId="0" borderId="8" xfId="0" applyNumberFormat="1" applyFont="1" applyBorder="1" applyAlignment="1">
      <alignment vertical="top"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Layout" zoomScaleNormal="100" workbookViewId="0">
      <selection activeCell="H1" sqref="H1"/>
    </sheetView>
  </sheetViews>
  <sheetFormatPr defaultRowHeight="15"/>
  <cols>
    <col min="1" max="1" width="25.140625" bestFit="1" customWidth="1"/>
    <col min="2" max="2" width="6" customWidth="1"/>
    <col min="3" max="3" width="14.85546875" customWidth="1"/>
    <col min="4" max="4" width="12.7109375" customWidth="1"/>
    <col min="5" max="5" width="15" customWidth="1"/>
    <col min="6" max="6" width="17.7109375" customWidth="1"/>
    <col min="7" max="7" width="8.5703125" bestFit="1" customWidth="1"/>
    <col min="8" max="8" width="12.140625" customWidth="1"/>
    <col min="9" max="9" width="10" bestFit="1" customWidth="1"/>
    <col min="10" max="11" width="11.7109375" bestFit="1" customWidth="1"/>
  </cols>
  <sheetData>
    <row r="1" spans="1:11" s="47" customFormat="1" ht="38.25">
      <c r="K1" s="94" t="s">
        <v>79</v>
      </c>
    </row>
    <row r="2" spans="1:11" s="47" customFormat="1">
      <c r="I2" s="70" t="s">
        <v>61</v>
      </c>
    </row>
    <row r="3" spans="1:11" s="47" customFormat="1">
      <c r="I3" s="70" t="s">
        <v>62</v>
      </c>
    </row>
    <row r="4" spans="1:11" s="47" customFormat="1">
      <c r="I4" s="70" t="s">
        <v>63</v>
      </c>
    </row>
    <row r="5" spans="1:11" s="47" customFormat="1"/>
    <row r="6" spans="1:11" s="47" customFormat="1"/>
    <row r="7" spans="1:11" s="1" customFormat="1" ht="23.25">
      <c r="A7" s="107" t="s">
        <v>80</v>
      </c>
      <c r="B7" s="107"/>
      <c r="C7" s="107"/>
      <c r="D7" s="107"/>
      <c r="E7" s="107"/>
      <c r="F7" s="107"/>
      <c r="G7" s="107"/>
      <c r="H7" s="107"/>
      <c r="I7" s="107"/>
      <c r="J7" s="107"/>
      <c r="K7" s="107"/>
    </row>
    <row r="8" spans="1:11" ht="15.75" thickBot="1">
      <c r="K8" s="6" t="s">
        <v>13</v>
      </c>
    </row>
    <row r="9" spans="1:11" ht="45">
      <c r="A9" s="77" t="s">
        <v>5</v>
      </c>
      <c r="B9" s="78" t="s">
        <v>6</v>
      </c>
      <c r="C9" s="79" t="s">
        <v>7</v>
      </c>
      <c r="D9" s="78" t="s">
        <v>14</v>
      </c>
      <c r="E9" s="80" t="s">
        <v>8</v>
      </c>
      <c r="F9" s="80" t="s">
        <v>9</v>
      </c>
      <c r="G9" s="78" t="s">
        <v>0</v>
      </c>
      <c r="H9" s="78" t="s">
        <v>15</v>
      </c>
      <c r="I9" s="78" t="s">
        <v>16</v>
      </c>
      <c r="J9" s="78" t="s">
        <v>17</v>
      </c>
      <c r="K9" s="81" t="s">
        <v>18</v>
      </c>
    </row>
    <row r="10" spans="1:11" ht="10.5" customHeight="1">
      <c r="A10" s="82" t="s">
        <v>4</v>
      </c>
      <c r="B10" s="73" t="s">
        <v>3</v>
      </c>
      <c r="C10" s="73">
        <v>1</v>
      </c>
      <c r="D10" s="73">
        <v>2</v>
      </c>
      <c r="E10" s="73">
        <v>3</v>
      </c>
      <c r="F10" s="73">
        <v>4</v>
      </c>
      <c r="G10" s="73">
        <v>5</v>
      </c>
      <c r="H10" s="73" t="s">
        <v>10</v>
      </c>
      <c r="I10" s="73">
        <v>7</v>
      </c>
      <c r="J10" s="73" t="s">
        <v>11</v>
      </c>
      <c r="K10" s="83" t="s">
        <v>12</v>
      </c>
    </row>
    <row r="11" spans="1:11" s="2" customFormat="1" ht="22.5">
      <c r="A11" s="84" t="s">
        <v>2</v>
      </c>
      <c r="B11" s="74">
        <v>1</v>
      </c>
      <c r="C11" s="75">
        <v>0</v>
      </c>
      <c r="D11" s="75">
        <v>0</v>
      </c>
      <c r="E11" s="76">
        <v>0</v>
      </c>
      <c r="F11" s="76">
        <v>0</v>
      </c>
      <c r="G11" s="76">
        <v>0</v>
      </c>
      <c r="H11" s="76">
        <v>0</v>
      </c>
      <c r="I11" s="76">
        <v>0</v>
      </c>
      <c r="J11" s="76">
        <v>0</v>
      </c>
      <c r="K11" s="85">
        <v>0</v>
      </c>
    </row>
    <row r="12" spans="1:11" s="3" customFormat="1" ht="15.75" thickBot="1">
      <c r="A12" s="86" t="s">
        <v>1</v>
      </c>
      <c r="B12" s="87">
        <v>2</v>
      </c>
      <c r="C12" s="71">
        <v>136577084.06999999</v>
      </c>
      <c r="D12" s="71">
        <v>-136284240.91999999</v>
      </c>
      <c r="E12" s="72">
        <v>0</v>
      </c>
      <c r="F12" s="72">
        <v>136284240.91999999</v>
      </c>
      <c r="G12" s="72">
        <v>0</v>
      </c>
      <c r="H12" s="72">
        <f>C12+D12</f>
        <v>292843.15000000596</v>
      </c>
      <c r="I12" s="72">
        <v>5473316.21</v>
      </c>
      <c r="J12" s="72">
        <f>F12+G12-I12</f>
        <v>130810924.70999999</v>
      </c>
      <c r="K12" s="88">
        <f>H12+J12</f>
        <v>131103767.86</v>
      </c>
    </row>
    <row r="14" spans="1:11">
      <c r="C14" s="5"/>
      <c r="D14" s="4"/>
      <c r="E14" s="4"/>
      <c r="F14" s="4"/>
      <c r="G14" s="4"/>
      <c r="H14" s="4"/>
    </row>
    <row r="15" spans="1:11" ht="45.75" customHeight="1">
      <c r="A15" s="15" t="s">
        <v>19</v>
      </c>
      <c r="B15" s="16"/>
      <c r="C15" s="17">
        <v>29849254.43</v>
      </c>
      <c r="D15" s="95" t="s">
        <v>67</v>
      </c>
      <c r="E15" s="96"/>
      <c r="F15" s="96"/>
      <c r="G15" s="96"/>
      <c r="H15" s="97"/>
    </row>
    <row r="16" spans="1:11" ht="50.25" customHeight="1">
      <c r="A16" s="16"/>
      <c r="B16" s="16"/>
      <c r="C16" s="18">
        <v>5946237.2300000004</v>
      </c>
      <c r="D16" s="95" t="s">
        <v>68</v>
      </c>
      <c r="E16" s="96"/>
      <c r="F16" s="96"/>
      <c r="G16" s="96"/>
      <c r="H16" s="97"/>
    </row>
    <row r="17" spans="1:8" ht="40.5" customHeight="1">
      <c r="A17" s="16"/>
      <c r="B17" s="16"/>
      <c r="C17" s="18">
        <v>701306.71</v>
      </c>
      <c r="D17" s="108" t="s">
        <v>69</v>
      </c>
      <c r="E17" s="109"/>
      <c r="F17" s="109"/>
      <c r="G17" s="109"/>
      <c r="H17" s="110"/>
    </row>
    <row r="18" spans="1:8" ht="90.75" customHeight="1">
      <c r="A18" s="16"/>
      <c r="B18" s="16"/>
      <c r="C18" s="18">
        <v>35065708.68</v>
      </c>
      <c r="D18" s="95" t="s">
        <v>73</v>
      </c>
      <c r="E18" s="96"/>
      <c r="F18" s="96"/>
      <c r="G18" s="96"/>
      <c r="H18" s="97"/>
    </row>
    <row r="19" spans="1:8" ht="26.25" customHeight="1">
      <c r="A19" s="16"/>
      <c r="B19" s="16"/>
      <c r="C19" s="17">
        <v>25357570.920000002</v>
      </c>
      <c r="D19" s="101" t="s">
        <v>70</v>
      </c>
      <c r="E19" s="102"/>
      <c r="F19" s="102"/>
      <c r="G19" s="102"/>
      <c r="H19" s="103"/>
    </row>
    <row r="20" spans="1:8" ht="27" customHeight="1">
      <c r="A20" s="16"/>
      <c r="B20" s="16"/>
      <c r="C20" s="17">
        <v>9000000</v>
      </c>
      <c r="D20" s="95" t="s">
        <v>71</v>
      </c>
      <c r="E20" s="96"/>
      <c r="F20" s="96"/>
      <c r="G20" s="96"/>
      <c r="H20" s="97"/>
    </row>
    <row r="21" spans="1:8" ht="27" customHeight="1">
      <c r="A21" s="16"/>
      <c r="B21" s="16"/>
      <c r="C21" s="17">
        <v>11126848.119999999</v>
      </c>
      <c r="D21" s="104" t="s">
        <v>72</v>
      </c>
      <c r="E21" s="105"/>
      <c r="F21" s="105"/>
      <c r="G21" s="105"/>
      <c r="H21" s="106"/>
    </row>
    <row r="22" spans="1:8" ht="18" customHeight="1">
      <c r="A22" s="16"/>
      <c r="B22" s="16"/>
      <c r="C22" s="19">
        <f>SUM(C15:C21)</f>
        <v>117046926.09</v>
      </c>
      <c r="D22" s="20" t="s">
        <v>24</v>
      </c>
      <c r="E22" s="21"/>
      <c r="F22" s="21"/>
      <c r="G22" s="21"/>
      <c r="H22" s="22"/>
    </row>
    <row r="23" spans="1:8" ht="30.75" customHeight="1">
      <c r="A23" s="16"/>
      <c r="B23" s="16"/>
      <c r="C23" s="17">
        <v>6784210.0499999998</v>
      </c>
      <c r="D23" s="95" t="s">
        <v>25</v>
      </c>
      <c r="E23" s="96"/>
      <c r="F23" s="96"/>
      <c r="G23" s="96"/>
      <c r="H23" s="97"/>
    </row>
    <row r="24" spans="1:8" ht="30" customHeight="1">
      <c r="A24" s="16"/>
      <c r="B24" s="16"/>
      <c r="C24" s="17">
        <v>4541238.38</v>
      </c>
      <c r="D24" s="95" t="s">
        <v>26</v>
      </c>
      <c r="E24" s="96"/>
      <c r="F24" s="96"/>
      <c r="G24" s="96"/>
      <c r="H24" s="97"/>
    </row>
    <row r="25" spans="1:8" ht="27" customHeight="1">
      <c r="A25" s="16"/>
      <c r="B25" s="16"/>
      <c r="C25" s="17">
        <v>1725205.17</v>
      </c>
      <c r="D25" s="95" t="s">
        <v>27</v>
      </c>
      <c r="E25" s="96"/>
      <c r="F25" s="96"/>
      <c r="G25" s="96"/>
      <c r="H25" s="97"/>
    </row>
    <row r="26" spans="1:8" ht="27" customHeight="1">
      <c r="A26" s="16"/>
      <c r="B26" s="16"/>
      <c r="C26" s="17">
        <v>203107.28</v>
      </c>
      <c r="D26" s="95" t="s">
        <v>28</v>
      </c>
      <c r="E26" s="96"/>
      <c r="F26" s="96"/>
      <c r="G26" s="96"/>
      <c r="H26" s="97"/>
    </row>
    <row r="27" spans="1:8" ht="27" customHeight="1">
      <c r="A27" s="16"/>
      <c r="B27" s="16"/>
      <c r="C27" s="17">
        <v>497090.65</v>
      </c>
      <c r="D27" s="95" t="s">
        <v>29</v>
      </c>
      <c r="E27" s="96"/>
      <c r="F27" s="96"/>
      <c r="G27" s="96"/>
      <c r="H27" s="97"/>
    </row>
    <row r="28" spans="1:8" ht="27" customHeight="1">
      <c r="A28" s="16"/>
      <c r="B28" s="16"/>
      <c r="C28" s="17">
        <v>1283296</v>
      </c>
      <c r="D28" s="95" t="s">
        <v>30</v>
      </c>
      <c r="E28" s="96"/>
      <c r="F28" s="96"/>
      <c r="G28" s="96"/>
      <c r="H28" s="97"/>
    </row>
    <row r="29" spans="1:8" ht="27" customHeight="1">
      <c r="A29" s="16"/>
      <c r="B29" s="16"/>
      <c r="C29" s="17">
        <f>700157.25+1.27+1254831.32</f>
        <v>1954989.84</v>
      </c>
      <c r="D29" s="95" t="s">
        <v>31</v>
      </c>
      <c r="E29" s="96"/>
      <c r="F29" s="96"/>
      <c r="G29" s="96"/>
      <c r="H29" s="97"/>
    </row>
    <row r="30" spans="1:8" ht="18" customHeight="1">
      <c r="A30" s="16"/>
      <c r="B30" s="16"/>
      <c r="C30" s="19">
        <f>SUM(C23:C29)</f>
        <v>16989137.370000001</v>
      </c>
      <c r="D30" s="20" t="s">
        <v>32</v>
      </c>
      <c r="E30" s="23"/>
      <c r="F30" s="23"/>
      <c r="G30" s="23"/>
      <c r="H30" s="24"/>
    </row>
    <row r="31" spans="1:8" ht="39" customHeight="1">
      <c r="A31" s="16"/>
      <c r="B31" s="16"/>
      <c r="C31" s="17">
        <v>1637744.3</v>
      </c>
      <c r="D31" s="95" t="s">
        <v>33</v>
      </c>
      <c r="E31" s="96"/>
      <c r="F31" s="96"/>
      <c r="G31" s="96"/>
      <c r="H31" s="97"/>
    </row>
    <row r="32" spans="1:8" ht="27" customHeight="1">
      <c r="A32" s="16"/>
      <c r="B32" s="16"/>
      <c r="C32" s="17">
        <v>162724.72</v>
      </c>
      <c r="D32" s="95" t="s">
        <v>34</v>
      </c>
      <c r="E32" s="96"/>
      <c r="F32" s="96"/>
      <c r="G32" s="96"/>
      <c r="H32" s="97"/>
    </row>
    <row r="33" spans="1:8" ht="27" customHeight="1">
      <c r="A33" s="25"/>
      <c r="B33" s="16"/>
      <c r="C33" s="17">
        <v>251776.44</v>
      </c>
      <c r="D33" s="95" t="s">
        <v>35</v>
      </c>
      <c r="E33" s="96"/>
      <c r="F33" s="96"/>
      <c r="G33" s="96"/>
      <c r="H33" s="97"/>
    </row>
    <row r="34" spans="1:8" ht="27" customHeight="1">
      <c r="A34" s="16"/>
      <c r="B34" s="16"/>
      <c r="C34" s="17">
        <v>193457</v>
      </c>
      <c r="D34" s="95" t="s">
        <v>36</v>
      </c>
      <c r="E34" s="96"/>
      <c r="F34" s="96"/>
      <c r="G34" s="96"/>
      <c r="H34" s="97"/>
    </row>
    <row r="35" spans="1:8" ht="27" customHeight="1">
      <c r="A35" s="16"/>
      <c r="B35" s="16"/>
      <c r="C35" s="17">
        <v>97848.49</v>
      </c>
      <c r="D35" s="95" t="s">
        <v>37</v>
      </c>
      <c r="E35" s="96"/>
      <c r="F35" s="96"/>
      <c r="G35" s="96"/>
      <c r="H35" s="97"/>
    </row>
    <row r="36" spans="1:8" ht="27" customHeight="1">
      <c r="A36" s="16"/>
      <c r="B36" s="16"/>
      <c r="C36" s="17">
        <f>1835213.96-1637744.3</f>
        <v>197469.65999999992</v>
      </c>
      <c r="D36" s="95" t="s">
        <v>38</v>
      </c>
      <c r="E36" s="96"/>
      <c r="F36" s="96"/>
      <c r="G36" s="96"/>
      <c r="H36" s="97"/>
    </row>
    <row r="37" spans="1:8" ht="21.75" customHeight="1">
      <c r="A37" s="16"/>
      <c r="B37" s="16"/>
      <c r="C37" s="19">
        <f>SUM(C31:C36)</f>
        <v>2541020.6100000003</v>
      </c>
      <c r="D37" s="20" t="s">
        <v>39</v>
      </c>
      <c r="E37" s="23"/>
      <c r="F37" s="23"/>
      <c r="G37" s="23"/>
      <c r="H37" s="24"/>
    </row>
    <row r="38" spans="1:8" ht="21" customHeight="1">
      <c r="A38" s="16"/>
      <c r="B38" s="16"/>
      <c r="C38" s="26">
        <f>SUM(C37,C30,C22)</f>
        <v>136577084.06999999</v>
      </c>
      <c r="D38" s="98" t="s">
        <v>40</v>
      </c>
      <c r="E38" s="99"/>
      <c r="F38" s="99"/>
      <c r="G38" s="99"/>
      <c r="H38" s="100"/>
    </row>
  </sheetData>
  <mergeCells count="22">
    <mergeCell ref="A7:K7"/>
    <mergeCell ref="D15:H15"/>
    <mergeCell ref="D16:H16"/>
    <mergeCell ref="D17:H17"/>
    <mergeCell ref="D18:H18"/>
    <mergeCell ref="D19:H19"/>
    <mergeCell ref="D20:H20"/>
    <mergeCell ref="D21:H21"/>
    <mergeCell ref="D23:H23"/>
    <mergeCell ref="D24:H24"/>
    <mergeCell ref="D25:H25"/>
    <mergeCell ref="D26:H26"/>
    <mergeCell ref="D27:H27"/>
    <mergeCell ref="D28:H28"/>
    <mergeCell ref="D29:H29"/>
    <mergeCell ref="D36:H36"/>
    <mergeCell ref="D38:H38"/>
    <mergeCell ref="D31:H31"/>
    <mergeCell ref="D32:H32"/>
    <mergeCell ref="D33:H33"/>
    <mergeCell ref="D34:H34"/>
    <mergeCell ref="D35:H35"/>
  </mergeCells>
  <pageMargins left="0.43307086614173229" right="0.23622047244094491" top="0.74803149606299213" bottom="0.74803149606299213" header="0.31496062992125984" footer="0.31496062992125984"/>
  <pageSetup paperSize="9" scale="66" orientation="portrait" r:id="rId1"/>
  <headerFooter>
    <oddHeader>&amp;CKoncept a finanční zabezpečení připomínky a oslavy významných výročí roku 2018 spojených s naší státností (1918, 1968, 1993). 
Materiál-tabulková část 
Příloha č. 2 
Ministertvo vnitra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0"/>
  <sheetViews>
    <sheetView view="pageLayout" zoomScaleNormal="100" workbookViewId="0">
      <selection activeCell="A7" sqref="A7:K7"/>
    </sheetView>
  </sheetViews>
  <sheetFormatPr defaultRowHeight="15"/>
  <cols>
    <col min="1" max="1" width="25.140625" bestFit="1" customWidth="1"/>
    <col min="2" max="2" width="6" customWidth="1"/>
    <col min="3" max="3" width="14.85546875" customWidth="1"/>
    <col min="4" max="4" width="12.7109375" customWidth="1"/>
    <col min="5" max="5" width="15" customWidth="1"/>
    <col min="6" max="6" width="17.7109375" customWidth="1"/>
    <col min="7" max="7" width="8.5703125" bestFit="1" customWidth="1"/>
    <col min="8" max="8" width="11" customWidth="1"/>
    <col min="9" max="9" width="10" bestFit="1" customWidth="1"/>
    <col min="10" max="11" width="11.7109375" bestFit="1" customWidth="1"/>
  </cols>
  <sheetData>
    <row r="1" spans="1:11" s="47" customFormat="1" ht="38.25">
      <c r="K1" s="94" t="s">
        <v>79</v>
      </c>
    </row>
    <row r="2" spans="1:11" s="47" customFormat="1">
      <c r="I2" s="70" t="s">
        <v>61</v>
      </c>
    </row>
    <row r="3" spans="1:11" s="47" customFormat="1">
      <c r="I3" s="70" t="s">
        <v>62</v>
      </c>
    </row>
    <row r="4" spans="1:11" s="47" customFormat="1">
      <c r="I4" s="70" t="s">
        <v>63</v>
      </c>
    </row>
    <row r="5" spans="1:11" s="47" customFormat="1"/>
    <row r="6" spans="1:11" s="47" customFormat="1"/>
    <row r="7" spans="1:11" s="1" customFormat="1" ht="23.25">
      <c r="A7" s="107" t="s">
        <v>81</v>
      </c>
      <c r="B7" s="107"/>
      <c r="C7" s="107"/>
      <c r="D7" s="107"/>
      <c r="E7" s="107"/>
      <c r="F7" s="107"/>
      <c r="G7" s="107"/>
      <c r="H7" s="107"/>
      <c r="I7" s="107"/>
      <c r="J7" s="107"/>
      <c r="K7" s="107"/>
    </row>
    <row r="8" spans="1:11" ht="15.75" thickBot="1">
      <c r="K8" s="6" t="s">
        <v>13</v>
      </c>
    </row>
    <row r="9" spans="1:11" ht="45">
      <c r="A9" s="77" t="s">
        <v>5</v>
      </c>
      <c r="B9" s="78" t="s">
        <v>6</v>
      </c>
      <c r="C9" s="79" t="s">
        <v>7</v>
      </c>
      <c r="D9" s="78" t="s">
        <v>14</v>
      </c>
      <c r="E9" s="80" t="s">
        <v>8</v>
      </c>
      <c r="F9" s="80" t="s">
        <v>9</v>
      </c>
      <c r="G9" s="78" t="s">
        <v>0</v>
      </c>
      <c r="H9" s="78" t="s">
        <v>15</v>
      </c>
      <c r="I9" s="78" t="s">
        <v>16</v>
      </c>
      <c r="J9" s="78" t="s">
        <v>17</v>
      </c>
      <c r="K9" s="81" t="s">
        <v>18</v>
      </c>
    </row>
    <row r="10" spans="1:11" ht="10.5" customHeight="1">
      <c r="A10" s="82" t="s">
        <v>4</v>
      </c>
      <c r="B10" s="73" t="s">
        <v>3</v>
      </c>
      <c r="C10" s="73">
        <v>1</v>
      </c>
      <c r="D10" s="73">
        <v>2</v>
      </c>
      <c r="E10" s="73">
        <v>3</v>
      </c>
      <c r="F10" s="73">
        <v>4</v>
      </c>
      <c r="G10" s="73">
        <v>5</v>
      </c>
      <c r="H10" s="73" t="s">
        <v>10</v>
      </c>
      <c r="I10" s="73">
        <v>7</v>
      </c>
      <c r="J10" s="73" t="s">
        <v>11</v>
      </c>
      <c r="K10" s="83" t="s">
        <v>12</v>
      </c>
    </row>
    <row r="11" spans="1:11" s="2" customFormat="1" ht="22.5">
      <c r="A11" s="84" t="s">
        <v>2</v>
      </c>
      <c r="B11" s="74">
        <v>1</v>
      </c>
      <c r="C11" s="75">
        <v>0</v>
      </c>
      <c r="D11" s="75">
        <v>0</v>
      </c>
      <c r="E11" s="76">
        <v>0</v>
      </c>
      <c r="F11" s="76">
        <v>0</v>
      </c>
      <c r="G11" s="76">
        <v>0</v>
      </c>
      <c r="H11" s="76">
        <v>0</v>
      </c>
      <c r="I11" s="76">
        <v>0</v>
      </c>
      <c r="J11" s="76">
        <v>0</v>
      </c>
      <c r="K11" s="85">
        <v>0</v>
      </c>
    </row>
    <row r="12" spans="1:11" s="3" customFormat="1" ht="15.75" thickBot="1">
      <c r="A12" s="86" t="s">
        <v>1</v>
      </c>
      <c r="B12" s="87">
        <v>2</v>
      </c>
      <c r="C12" s="71">
        <v>157057.89000000001</v>
      </c>
      <c r="D12" s="71">
        <v>-157057.89000000001</v>
      </c>
      <c r="E12" s="72">
        <v>0</v>
      </c>
      <c r="F12" s="72">
        <v>157057.89000000001</v>
      </c>
      <c r="G12" s="72">
        <v>0</v>
      </c>
      <c r="H12" s="72">
        <f>C12+D12</f>
        <v>0</v>
      </c>
      <c r="I12" s="72">
        <v>18470.89</v>
      </c>
      <c r="J12" s="72">
        <f>F12+G12-I12</f>
        <v>138587</v>
      </c>
      <c r="K12" s="88">
        <f>H12+J12</f>
        <v>138587</v>
      </c>
    </row>
    <row r="14" spans="1:11">
      <c r="C14" s="5"/>
      <c r="D14" s="4"/>
      <c r="E14" s="4"/>
      <c r="F14" s="4"/>
      <c r="G14" s="4"/>
      <c r="H14" s="4"/>
    </row>
    <row r="15" spans="1:11">
      <c r="A15" s="9" t="s">
        <v>19</v>
      </c>
      <c r="B15" s="7"/>
      <c r="C15" s="8"/>
      <c r="D15" s="112"/>
      <c r="E15" s="112"/>
      <c r="F15" s="112"/>
      <c r="G15" s="112"/>
      <c r="H15" s="112"/>
    </row>
    <row r="16" spans="1:11" ht="30.75" customHeight="1">
      <c r="A16" s="9"/>
      <c r="B16" s="7"/>
      <c r="C16" s="10">
        <v>18470.89</v>
      </c>
      <c r="D16" s="113" t="s">
        <v>20</v>
      </c>
      <c r="E16" s="114"/>
      <c r="F16" s="114"/>
      <c r="G16" s="114"/>
      <c r="H16" s="115"/>
    </row>
    <row r="17" spans="1:8" ht="30" customHeight="1">
      <c r="A17" s="7"/>
      <c r="B17" s="7"/>
      <c r="C17" s="10">
        <v>138587</v>
      </c>
      <c r="D17" s="111" t="s">
        <v>21</v>
      </c>
      <c r="E17" s="111"/>
      <c r="F17" s="111"/>
      <c r="G17" s="111"/>
      <c r="H17" s="111"/>
    </row>
    <row r="18" spans="1:8">
      <c r="A18" s="7"/>
      <c r="B18" s="7"/>
      <c r="C18" s="11">
        <v>157057.89000000001</v>
      </c>
      <c r="D18" s="12" t="s">
        <v>22</v>
      </c>
      <c r="E18" s="13" t="s">
        <v>23</v>
      </c>
      <c r="F18" s="13"/>
      <c r="G18" s="13"/>
      <c r="H18" s="14"/>
    </row>
    <row r="19" spans="1:8">
      <c r="C19" s="4"/>
      <c r="D19" s="4"/>
      <c r="E19" s="4"/>
      <c r="F19" s="4"/>
      <c r="G19" s="4"/>
      <c r="H19" s="4"/>
    </row>
    <row r="20" spans="1:8">
      <c r="C20" s="4"/>
      <c r="D20" s="4"/>
      <c r="E20" s="4"/>
      <c r="F20" s="4"/>
      <c r="G20" s="4"/>
      <c r="H20" s="4"/>
    </row>
  </sheetData>
  <mergeCells count="4">
    <mergeCell ref="A7:K7"/>
    <mergeCell ref="D17:H17"/>
    <mergeCell ref="D15:H15"/>
    <mergeCell ref="D16:H16"/>
  </mergeCells>
  <pageMargins left="0.43307086614173229" right="0.23622047244094491" top="0.74803149606299213" bottom="0.74803149606299213" header="0.31496062992125984" footer="0.31496062992125984"/>
  <pageSetup paperSize="9" scale="97" orientation="landscape" r:id="rId1"/>
  <headerFooter>
    <oddHeader>&amp;CKoncept a finanční zabezpečení připomínky a oslavy významných výročí roku 2018 spojených s naší státností (1918, 1968, 1993). 
Materiál-tabulková část 
Příloha č. 2 
Ministertvo vnitra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8"/>
  <sheetViews>
    <sheetView view="pageLayout" zoomScaleNormal="100" workbookViewId="0">
      <selection activeCell="A7" sqref="A7:K7"/>
    </sheetView>
  </sheetViews>
  <sheetFormatPr defaultRowHeight="15"/>
  <cols>
    <col min="1" max="1" width="25.140625" bestFit="1" customWidth="1"/>
    <col min="2" max="2" width="6" customWidth="1"/>
    <col min="3" max="3" width="14.85546875" customWidth="1"/>
    <col min="4" max="4" width="12.7109375" customWidth="1"/>
    <col min="5" max="5" width="15" customWidth="1"/>
    <col min="6" max="6" width="17.7109375" customWidth="1"/>
    <col min="7" max="7" width="8.5703125" bestFit="1" customWidth="1"/>
    <col min="8" max="8" width="11" customWidth="1"/>
    <col min="9" max="9" width="10" bestFit="1" customWidth="1"/>
    <col min="10" max="11" width="11.7109375" bestFit="1" customWidth="1"/>
  </cols>
  <sheetData>
    <row r="1" spans="1:11" s="47" customFormat="1" ht="38.25">
      <c r="K1" s="94" t="s">
        <v>79</v>
      </c>
    </row>
    <row r="2" spans="1:11" s="47" customFormat="1">
      <c r="I2" s="70" t="s">
        <v>61</v>
      </c>
    </row>
    <row r="3" spans="1:11" s="47" customFormat="1">
      <c r="I3" s="70" t="s">
        <v>62</v>
      </c>
    </row>
    <row r="4" spans="1:11" s="47" customFormat="1">
      <c r="I4" s="70" t="s">
        <v>63</v>
      </c>
    </row>
    <row r="5" spans="1:11" s="47" customFormat="1"/>
    <row r="6" spans="1:11" s="47" customFormat="1"/>
    <row r="7" spans="1:11" s="1" customFormat="1" ht="23.25">
      <c r="A7" s="107" t="s">
        <v>82</v>
      </c>
      <c r="B7" s="107"/>
      <c r="C7" s="107"/>
      <c r="D7" s="107"/>
      <c r="E7" s="107"/>
      <c r="F7" s="107"/>
      <c r="G7" s="107"/>
      <c r="H7" s="107"/>
      <c r="I7" s="107"/>
      <c r="J7" s="107"/>
      <c r="K7" s="107"/>
    </row>
    <row r="8" spans="1:11" ht="15.75" thickBot="1">
      <c r="K8" s="6" t="s">
        <v>13</v>
      </c>
    </row>
    <row r="9" spans="1:11" ht="45">
      <c r="A9" s="77" t="s">
        <v>5</v>
      </c>
      <c r="B9" s="78" t="s">
        <v>6</v>
      </c>
      <c r="C9" s="79" t="s">
        <v>7</v>
      </c>
      <c r="D9" s="78" t="s">
        <v>14</v>
      </c>
      <c r="E9" s="80" t="s">
        <v>8</v>
      </c>
      <c r="F9" s="80" t="s">
        <v>9</v>
      </c>
      <c r="G9" s="78" t="s">
        <v>0</v>
      </c>
      <c r="H9" s="78" t="s">
        <v>15</v>
      </c>
      <c r="I9" s="78" t="s">
        <v>16</v>
      </c>
      <c r="J9" s="78" t="s">
        <v>17</v>
      </c>
      <c r="K9" s="81" t="s">
        <v>18</v>
      </c>
    </row>
    <row r="10" spans="1:11" ht="10.5" customHeight="1">
      <c r="A10" s="82" t="s">
        <v>4</v>
      </c>
      <c r="B10" s="73" t="s">
        <v>3</v>
      </c>
      <c r="C10" s="73">
        <v>1</v>
      </c>
      <c r="D10" s="73">
        <v>2</v>
      </c>
      <c r="E10" s="73">
        <v>3</v>
      </c>
      <c r="F10" s="73">
        <v>4</v>
      </c>
      <c r="G10" s="73">
        <v>5</v>
      </c>
      <c r="H10" s="73" t="s">
        <v>10</v>
      </c>
      <c r="I10" s="73">
        <v>7</v>
      </c>
      <c r="J10" s="73" t="s">
        <v>11</v>
      </c>
      <c r="K10" s="83" t="s">
        <v>12</v>
      </c>
    </row>
    <row r="11" spans="1:11" s="2" customFormat="1" ht="22.5">
      <c r="A11" s="84" t="s">
        <v>2</v>
      </c>
      <c r="B11" s="74">
        <v>1</v>
      </c>
      <c r="C11" s="75">
        <v>0</v>
      </c>
      <c r="D11" s="75">
        <v>0</v>
      </c>
      <c r="E11" s="76">
        <v>0</v>
      </c>
      <c r="F11" s="76">
        <v>0</v>
      </c>
      <c r="G11" s="76">
        <v>0</v>
      </c>
      <c r="H11" s="76">
        <v>0</v>
      </c>
      <c r="I11" s="76">
        <v>0</v>
      </c>
      <c r="J11" s="76">
        <v>0</v>
      </c>
      <c r="K11" s="85">
        <v>0</v>
      </c>
    </row>
    <row r="12" spans="1:11" s="3" customFormat="1" ht="15.75" thickBot="1">
      <c r="A12" s="86" t="s">
        <v>1</v>
      </c>
      <c r="B12" s="87">
        <v>2</v>
      </c>
      <c r="C12" s="71">
        <v>57498.47</v>
      </c>
      <c r="D12" s="71">
        <v>-57498.47</v>
      </c>
      <c r="E12" s="72">
        <v>0</v>
      </c>
      <c r="F12" s="72">
        <v>57498.47</v>
      </c>
      <c r="G12" s="72">
        <v>0</v>
      </c>
      <c r="H12" s="72">
        <f>C12+D12</f>
        <v>0</v>
      </c>
      <c r="I12" s="72"/>
      <c r="J12" s="72">
        <f>F12+G12-I12</f>
        <v>57498.47</v>
      </c>
      <c r="K12" s="88">
        <f>H12+J12</f>
        <v>57498.47</v>
      </c>
    </row>
    <row r="14" spans="1:11">
      <c r="C14" s="5"/>
      <c r="D14" s="4"/>
      <c r="E14" s="4"/>
      <c r="F14" s="4"/>
      <c r="G14" s="4"/>
      <c r="H14" s="4"/>
    </row>
    <row r="15" spans="1:11">
      <c r="A15" s="63" t="s">
        <v>19</v>
      </c>
      <c r="B15" s="56"/>
      <c r="C15" s="57"/>
      <c r="D15" s="112"/>
      <c r="E15" s="112"/>
      <c r="F15" s="112"/>
      <c r="G15" s="112"/>
      <c r="H15" s="112"/>
    </row>
    <row r="16" spans="1:11" ht="32.25" customHeight="1">
      <c r="A16" s="56"/>
      <c r="B16" s="56"/>
      <c r="C16" s="58">
        <v>57397.47</v>
      </c>
      <c r="D16" s="116" t="s">
        <v>49</v>
      </c>
      <c r="E16" s="116"/>
      <c r="F16" s="116"/>
      <c r="G16" s="116"/>
      <c r="H16" s="116"/>
    </row>
    <row r="17" spans="1:8" ht="31.5" customHeight="1">
      <c r="A17" s="56"/>
      <c r="B17" s="56"/>
      <c r="C17" s="58">
        <v>101</v>
      </c>
      <c r="D17" s="117" t="s">
        <v>50</v>
      </c>
      <c r="E17" s="117"/>
      <c r="F17" s="117"/>
      <c r="G17" s="117"/>
      <c r="H17" s="117"/>
    </row>
    <row r="18" spans="1:8">
      <c r="A18" s="56"/>
      <c r="B18" s="56"/>
      <c r="C18" s="59">
        <v>57498.47</v>
      </c>
      <c r="D18" s="60" t="s">
        <v>22</v>
      </c>
      <c r="E18" s="61"/>
      <c r="F18" s="61"/>
      <c r="G18" s="61"/>
      <c r="H18" s="62"/>
    </row>
  </sheetData>
  <mergeCells count="4">
    <mergeCell ref="A7:K7"/>
    <mergeCell ref="D15:H15"/>
    <mergeCell ref="D16:H16"/>
    <mergeCell ref="D17:H17"/>
  </mergeCells>
  <pageMargins left="0.43307086614173229" right="0.23622047244094491" top="0.74803149606299213" bottom="0.74803149606299213" header="0.31496062992125984" footer="0.31496062992125984"/>
  <pageSetup paperSize="9" scale="97" orientation="landscape" r:id="rId1"/>
  <headerFooter>
    <oddHeader>&amp;CKoncept a finanční zabezpečení připomínky a oslavy významných výročí roku 2018 spojených s naší státností (1918, 1968, 1993). 
Materiál-tabulková část 
Příloha č. 2 
Ministertvo vnitra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view="pageLayout" zoomScaleNormal="100" workbookViewId="0">
      <selection activeCell="A7" sqref="A7:K7"/>
    </sheetView>
  </sheetViews>
  <sheetFormatPr defaultRowHeight="15"/>
  <cols>
    <col min="1" max="1" width="25.140625" bestFit="1" customWidth="1"/>
    <col min="2" max="2" width="6" customWidth="1"/>
    <col min="3" max="3" width="14.85546875" customWidth="1"/>
    <col min="4" max="4" width="12.7109375" customWidth="1"/>
    <col min="5" max="5" width="15" customWidth="1"/>
    <col min="6" max="6" width="17.7109375" customWidth="1"/>
    <col min="7" max="7" width="8.5703125" bestFit="1" customWidth="1"/>
    <col min="8" max="8" width="11" customWidth="1"/>
    <col min="9" max="9" width="10" bestFit="1" customWidth="1"/>
    <col min="10" max="11" width="11.7109375" bestFit="1" customWidth="1"/>
  </cols>
  <sheetData>
    <row r="1" spans="1:11" s="47" customFormat="1" ht="38.25">
      <c r="K1" s="94" t="s">
        <v>79</v>
      </c>
    </row>
    <row r="2" spans="1:11" s="47" customFormat="1">
      <c r="I2" s="70" t="s">
        <v>61</v>
      </c>
    </row>
    <row r="3" spans="1:11" s="47" customFormat="1">
      <c r="I3" s="70" t="s">
        <v>62</v>
      </c>
    </row>
    <row r="4" spans="1:11" s="47" customFormat="1">
      <c r="I4" s="70" t="s">
        <v>63</v>
      </c>
    </row>
    <row r="5" spans="1:11" s="47" customFormat="1"/>
    <row r="6" spans="1:11" s="47" customFormat="1"/>
    <row r="7" spans="1:11" s="1" customFormat="1" ht="23.25">
      <c r="A7" s="107" t="s">
        <v>83</v>
      </c>
      <c r="B7" s="107"/>
      <c r="C7" s="107"/>
      <c r="D7" s="107"/>
      <c r="E7" s="107"/>
      <c r="F7" s="107"/>
      <c r="G7" s="107"/>
      <c r="H7" s="107"/>
      <c r="I7" s="107"/>
      <c r="J7" s="107"/>
      <c r="K7" s="107"/>
    </row>
    <row r="8" spans="1:11" ht="15.75" thickBot="1">
      <c r="K8" s="6" t="s">
        <v>13</v>
      </c>
    </row>
    <row r="9" spans="1:11" ht="45">
      <c r="A9" s="77" t="s">
        <v>5</v>
      </c>
      <c r="B9" s="78" t="s">
        <v>6</v>
      </c>
      <c r="C9" s="79" t="s">
        <v>7</v>
      </c>
      <c r="D9" s="78" t="s">
        <v>14</v>
      </c>
      <c r="E9" s="80" t="s">
        <v>8</v>
      </c>
      <c r="F9" s="80" t="s">
        <v>9</v>
      </c>
      <c r="G9" s="78" t="s">
        <v>0</v>
      </c>
      <c r="H9" s="78" t="s">
        <v>15</v>
      </c>
      <c r="I9" s="78" t="s">
        <v>16</v>
      </c>
      <c r="J9" s="78" t="s">
        <v>17</v>
      </c>
      <c r="K9" s="81" t="s">
        <v>18</v>
      </c>
    </row>
    <row r="10" spans="1:11" ht="10.5" customHeight="1">
      <c r="A10" s="82" t="s">
        <v>4</v>
      </c>
      <c r="B10" s="73" t="s">
        <v>3</v>
      </c>
      <c r="C10" s="73">
        <v>1</v>
      </c>
      <c r="D10" s="73">
        <v>2</v>
      </c>
      <c r="E10" s="73">
        <v>3</v>
      </c>
      <c r="F10" s="73">
        <v>4</v>
      </c>
      <c r="G10" s="73">
        <v>5</v>
      </c>
      <c r="H10" s="73" t="s">
        <v>10</v>
      </c>
      <c r="I10" s="73">
        <v>7</v>
      </c>
      <c r="J10" s="73" t="s">
        <v>11</v>
      </c>
      <c r="K10" s="83" t="s">
        <v>12</v>
      </c>
    </row>
    <row r="11" spans="1:11" s="2" customFormat="1" ht="22.5">
      <c r="A11" s="84" t="s">
        <v>2</v>
      </c>
      <c r="B11" s="74">
        <v>1</v>
      </c>
      <c r="C11" s="75">
        <v>0</v>
      </c>
      <c r="D11" s="75">
        <v>0</v>
      </c>
      <c r="E11" s="76">
        <v>0</v>
      </c>
      <c r="F11" s="76">
        <v>0</v>
      </c>
      <c r="G11" s="76">
        <v>0</v>
      </c>
      <c r="H11" s="76">
        <v>0</v>
      </c>
      <c r="I11" s="76">
        <v>0</v>
      </c>
      <c r="J11" s="76">
        <v>0</v>
      </c>
      <c r="K11" s="85">
        <v>0</v>
      </c>
    </row>
    <row r="12" spans="1:11" s="3" customFormat="1" ht="15.75" thickBot="1">
      <c r="A12" s="86" t="s">
        <v>1</v>
      </c>
      <c r="B12" s="87">
        <v>2</v>
      </c>
      <c r="C12" s="71">
        <v>504022.21</v>
      </c>
      <c r="D12" s="71">
        <v>-504022.21</v>
      </c>
      <c r="E12" s="72">
        <v>0</v>
      </c>
      <c r="F12" s="72">
        <v>504022.21</v>
      </c>
      <c r="G12" s="72">
        <v>0</v>
      </c>
      <c r="H12" s="72">
        <f>C12+D12</f>
        <v>0</v>
      </c>
      <c r="I12" s="72"/>
      <c r="J12" s="72">
        <f>F12+G12-I12</f>
        <v>504022.21</v>
      </c>
      <c r="K12" s="88">
        <f>H12+J12</f>
        <v>504022.21</v>
      </c>
    </row>
    <row r="14" spans="1:11">
      <c r="C14" s="5"/>
      <c r="D14" s="4"/>
      <c r="E14" s="4"/>
      <c r="F14" s="4"/>
      <c r="G14" s="4"/>
      <c r="H14" s="4"/>
    </row>
    <row r="15" spans="1:11">
      <c r="A15" s="30" t="s">
        <v>19</v>
      </c>
      <c r="B15" s="31"/>
      <c r="C15" s="32"/>
      <c r="D15" s="118"/>
      <c r="E15" s="118"/>
      <c r="F15" s="118"/>
      <c r="G15" s="118"/>
      <c r="H15" s="118"/>
    </row>
    <row r="16" spans="1:11" ht="48.75" customHeight="1">
      <c r="A16" s="31"/>
      <c r="B16" s="31"/>
      <c r="C16" s="33">
        <v>78168.320000000007</v>
      </c>
      <c r="D16" s="119" t="s">
        <v>74</v>
      </c>
      <c r="E16" s="119"/>
      <c r="F16" s="119"/>
      <c r="G16" s="119"/>
      <c r="H16" s="119"/>
    </row>
    <row r="17" spans="1:8" ht="54.75" customHeight="1">
      <c r="A17" s="31"/>
      <c r="B17" s="31"/>
      <c r="C17" s="33">
        <v>28785.26</v>
      </c>
      <c r="D17" s="120" t="s">
        <v>75</v>
      </c>
      <c r="E17" s="120"/>
      <c r="F17" s="120"/>
      <c r="G17" s="120"/>
      <c r="H17" s="120"/>
    </row>
    <row r="18" spans="1:8" ht="40.5" customHeight="1">
      <c r="A18" s="31"/>
      <c r="B18" s="31"/>
      <c r="C18" s="33">
        <v>397068.63</v>
      </c>
      <c r="D18" s="119" t="s">
        <v>76</v>
      </c>
      <c r="E18" s="119"/>
      <c r="F18" s="119"/>
      <c r="G18" s="119"/>
      <c r="H18" s="119"/>
    </row>
    <row r="19" spans="1:8">
      <c r="A19" s="31"/>
      <c r="B19" s="31"/>
      <c r="C19" s="34">
        <v>504022.21</v>
      </c>
      <c r="D19" s="35" t="s">
        <v>22</v>
      </c>
      <c r="E19" s="36"/>
      <c r="F19" s="36"/>
      <c r="G19" s="36"/>
      <c r="H19" s="37"/>
    </row>
  </sheetData>
  <mergeCells count="5">
    <mergeCell ref="A7:K7"/>
    <mergeCell ref="D15:H15"/>
    <mergeCell ref="D16:H16"/>
    <mergeCell ref="D17:H17"/>
    <mergeCell ref="D18:H18"/>
  </mergeCells>
  <pageMargins left="0.43307086614173229" right="0.23622047244094491" top="0.74803149606299213" bottom="0.74803149606299213" header="0.31496062992125984" footer="0.31496062992125984"/>
  <pageSetup paperSize="9" scale="97" orientation="landscape" r:id="rId1"/>
  <headerFooter>
    <oddHeader>&amp;CKoncept a finanční zabezpečení připomínky a oslavy významných výročí roku 2018 spojených s naší státností (1918, 1968, 1993). 
Materiál-tabulková část 
Příloha č. 2 
Ministertvo vnitra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abSelected="1" view="pageLayout" zoomScaleNormal="100" workbookViewId="0">
      <selection activeCell="A7" sqref="A7:K7"/>
    </sheetView>
  </sheetViews>
  <sheetFormatPr defaultRowHeight="15"/>
  <cols>
    <col min="1" max="1" width="25.140625" bestFit="1" customWidth="1"/>
    <col min="2" max="2" width="6" customWidth="1"/>
    <col min="3" max="3" width="14.85546875" customWidth="1"/>
    <col min="4" max="4" width="12.7109375" customWidth="1"/>
    <col min="5" max="5" width="15" customWidth="1"/>
    <col min="6" max="6" width="17.7109375" customWidth="1"/>
    <col min="7" max="7" width="8.5703125" bestFit="1" customWidth="1"/>
    <col min="8" max="8" width="11" customWidth="1"/>
    <col min="9" max="9" width="10" bestFit="1" customWidth="1"/>
    <col min="10" max="11" width="11.7109375" bestFit="1" customWidth="1"/>
  </cols>
  <sheetData>
    <row r="1" spans="1:11" s="47" customFormat="1" ht="38.25">
      <c r="K1" s="94" t="s">
        <v>79</v>
      </c>
    </row>
    <row r="2" spans="1:11" s="47" customFormat="1">
      <c r="I2" s="70" t="s">
        <v>61</v>
      </c>
    </row>
    <row r="3" spans="1:11" s="47" customFormat="1">
      <c r="I3" s="70" t="s">
        <v>62</v>
      </c>
    </row>
    <row r="4" spans="1:11" s="47" customFormat="1">
      <c r="I4" s="70" t="s">
        <v>63</v>
      </c>
    </row>
    <row r="5" spans="1:11" s="47" customFormat="1"/>
    <row r="6" spans="1:11" s="47" customFormat="1"/>
    <row r="7" spans="1:11" s="1" customFormat="1" ht="23.25">
      <c r="A7" s="107" t="s">
        <v>84</v>
      </c>
      <c r="B7" s="107"/>
      <c r="C7" s="107"/>
      <c r="D7" s="107"/>
      <c r="E7" s="107"/>
      <c r="F7" s="107"/>
      <c r="G7" s="107"/>
      <c r="H7" s="107"/>
      <c r="I7" s="107"/>
      <c r="J7" s="107"/>
      <c r="K7" s="107"/>
    </row>
    <row r="8" spans="1:11" ht="15.75" thickBot="1">
      <c r="K8" s="6" t="s">
        <v>13</v>
      </c>
    </row>
    <row r="9" spans="1:11" ht="45">
      <c r="A9" s="77" t="s">
        <v>5</v>
      </c>
      <c r="B9" s="78" t="s">
        <v>6</v>
      </c>
      <c r="C9" s="79" t="s">
        <v>7</v>
      </c>
      <c r="D9" s="78" t="s">
        <v>14</v>
      </c>
      <c r="E9" s="80" t="s">
        <v>8</v>
      </c>
      <c r="F9" s="80" t="s">
        <v>9</v>
      </c>
      <c r="G9" s="78" t="s">
        <v>0</v>
      </c>
      <c r="H9" s="78" t="s">
        <v>15</v>
      </c>
      <c r="I9" s="78" t="s">
        <v>16</v>
      </c>
      <c r="J9" s="78" t="s">
        <v>17</v>
      </c>
      <c r="K9" s="81" t="s">
        <v>18</v>
      </c>
    </row>
    <row r="10" spans="1:11" ht="10.5" customHeight="1">
      <c r="A10" s="82" t="s">
        <v>4</v>
      </c>
      <c r="B10" s="73" t="s">
        <v>3</v>
      </c>
      <c r="C10" s="73">
        <v>1</v>
      </c>
      <c r="D10" s="73">
        <v>2</v>
      </c>
      <c r="E10" s="73">
        <v>3</v>
      </c>
      <c r="F10" s="73">
        <v>4</v>
      </c>
      <c r="G10" s="73">
        <v>5</v>
      </c>
      <c r="H10" s="73" t="s">
        <v>10</v>
      </c>
      <c r="I10" s="73">
        <v>7</v>
      </c>
      <c r="J10" s="73" t="s">
        <v>11</v>
      </c>
      <c r="K10" s="83" t="s">
        <v>12</v>
      </c>
    </row>
    <row r="11" spans="1:11" s="2" customFormat="1" ht="22.5">
      <c r="A11" s="84" t="s">
        <v>2</v>
      </c>
      <c r="B11" s="74">
        <v>1</v>
      </c>
      <c r="C11" s="75">
        <v>0</v>
      </c>
      <c r="D11" s="75">
        <v>0</v>
      </c>
      <c r="E11" s="76">
        <v>0</v>
      </c>
      <c r="F11" s="76">
        <v>0</v>
      </c>
      <c r="G11" s="76">
        <v>0</v>
      </c>
      <c r="H11" s="76">
        <v>0</v>
      </c>
      <c r="I11" s="76">
        <v>0</v>
      </c>
      <c r="J11" s="76">
        <v>0</v>
      </c>
      <c r="K11" s="85">
        <v>0</v>
      </c>
    </row>
    <row r="12" spans="1:11" s="3" customFormat="1" ht="15.75" thickBot="1">
      <c r="A12" s="86" t="s">
        <v>1</v>
      </c>
      <c r="B12" s="87">
        <v>2</v>
      </c>
      <c r="C12" s="71">
        <v>2149361.11</v>
      </c>
      <c r="D12" s="71">
        <v>-2147255.11</v>
      </c>
      <c r="E12" s="72">
        <v>0</v>
      </c>
      <c r="F12" s="72">
        <v>2147255.11</v>
      </c>
      <c r="G12" s="72">
        <v>0</v>
      </c>
      <c r="H12" s="72">
        <f>C12+D12</f>
        <v>2106</v>
      </c>
      <c r="I12" s="72">
        <v>80635.539999999994</v>
      </c>
      <c r="J12" s="72">
        <f>F12+G12-I12</f>
        <v>2066619.5699999998</v>
      </c>
      <c r="K12" s="88">
        <f>H12+J12</f>
        <v>2068725.5699999998</v>
      </c>
    </row>
    <row r="14" spans="1:11">
      <c r="C14" s="5"/>
      <c r="D14" s="4"/>
      <c r="E14" s="4"/>
      <c r="F14" s="4"/>
      <c r="G14" s="4"/>
      <c r="H14" s="4"/>
    </row>
    <row r="15" spans="1:11">
      <c r="A15" s="48" t="s">
        <v>19</v>
      </c>
      <c r="C15" s="5"/>
      <c r="D15" s="4"/>
      <c r="E15" s="4"/>
      <c r="F15" s="4"/>
      <c r="G15" s="4"/>
      <c r="H15" s="4"/>
    </row>
    <row r="16" spans="1:11" ht="27" customHeight="1">
      <c r="C16" s="66">
        <v>250000</v>
      </c>
      <c r="D16" s="117" t="s">
        <v>59</v>
      </c>
      <c r="E16" s="117"/>
      <c r="F16" s="117"/>
      <c r="G16" s="117"/>
      <c r="H16" s="117"/>
    </row>
    <row r="17" spans="3:8" ht="18.75" customHeight="1">
      <c r="C17" s="66">
        <v>570000</v>
      </c>
      <c r="D17" s="117" t="s">
        <v>57</v>
      </c>
      <c r="E17" s="117"/>
      <c r="F17" s="117"/>
      <c r="G17" s="117"/>
      <c r="H17" s="117"/>
    </row>
    <row r="18" spans="3:8" ht="25.5" customHeight="1">
      <c r="C18" s="66">
        <v>620065.11</v>
      </c>
      <c r="D18" s="117" t="s">
        <v>58</v>
      </c>
      <c r="E18" s="117"/>
      <c r="F18" s="117"/>
      <c r="G18" s="117"/>
      <c r="H18" s="117"/>
    </row>
    <row r="19" spans="3:8" ht="20.25" customHeight="1">
      <c r="C19" s="66">
        <v>500000</v>
      </c>
      <c r="D19" s="117" t="s">
        <v>60</v>
      </c>
      <c r="E19" s="117"/>
      <c r="F19" s="117"/>
      <c r="G19" s="117"/>
      <c r="H19" s="117"/>
    </row>
    <row r="20" spans="3:8">
      <c r="C20" s="66">
        <v>2106</v>
      </c>
      <c r="D20" s="117" t="s">
        <v>56</v>
      </c>
      <c r="E20" s="117"/>
      <c r="F20" s="117"/>
      <c r="G20" s="117"/>
      <c r="H20" s="117"/>
    </row>
    <row r="21" spans="3:8" s="47" customFormat="1" ht="31.5" customHeight="1">
      <c r="C21" s="51">
        <v>153361</v>
      </c>
      <c r="D21" s="120" t="s">
        <v>65</v>
      </c>
      <c r="E21" s="120"/>
      <c r="F21" s="120"/>
      <c r="G21" s="120"/>
      <c r="H21" s="120"/>
    </row>
    <row r="22" spans="3:8" s="47" customFormat="1" ht="27.75" customHeight="1">
      <c r="C22" s="51">
        <v>53829</v>
      </c>
      <c r="D22" s="121" t="s">
        <v>66</v>
      </c>
      <c r="E22" s="121"/>
      <c r="F22" s="121"/>
      <c r="G22" s="121"/>
      <c r="H22" s="121"/>
    </row>
    <row r="23" spans="3:8">
      <c r="C23" s="52">
        <f>SUM(C16:C22)</f>
        <v>2149361.11</v>
      </c>
      <c r="D23" s="53" t="s">
        <v>22</v>
      </c>
      <c r="E23" s="68"/>
      <c r="F23" s="68"/>
      <c r="G23" s="68"/>
      <c r="H23" s="69"/>
    </row>
    <row r="24" spans="3:8">
      <c r="C24" s="27"/>
      <c r="D24" s="27"/>
      <c r="E24" s="27"/>
      <c r="F24" s="27"/>
      <c r="G24" s="27"/>
      <c r="H24" s="27"/>
    </row>
    <row r="25" spans="3:8">
      <c r="C25" s="28"/>
      <c r="D25" s="28"/>
      <c r="E25" s="28"/>
      <c r="F25" s="28"/>
      <c r="G25" s="28"/>
      <c r="H25" s="28"/>
    </row>
  </sheetData>
  <mergeCells count="8">
    <mergeCell ref="D21:H21"/>
    <mergeCell ref="D22:H22"/>
    <mergeCell ref="A7:K7"/>
    <mergeCell ref="D19:H19"/>
    <mergeCell ref="D20:H20"/>
    <mergeCell ref="D16:H16"/>
    <mergeCell ref="D17:H17"/>
    <mergeCell ref="D18:H18"/>
  </mergeCells>
  <pageMargins left="0.43307086614173229" right="0.23622047244094491" top="0.74803149606299213" bottom="0.74803149606299213" header="0.31496062992125984" footer="0.31496062992125984"/>
  <pageSetup paperSize="9" scale="97" orientation="landscape" r:id="rId1"/>
  <headerFooter>
    <oddHeader>&amp;CKoncept a finanční zabezpečení připomínky a oslavy významných výročí roku 2018 spojených s naší státností (1918, 1968, 1993). 
Materiál-tabulková část 
Příloha č. 2 
Ministertvo vnitra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
  <sheetViews>
    <sheetView view="pageLayout" zoomScaleNormal="100" workbookViewId="0">
      <selection activeCell="A7" sqref="A7:K7"/>
    </sheetView>
  </sheetViews>
  <sheetFormatPr defaultRowHeight="15"/>
  <cols>
    <col min="1" max="1" width="25.140625" bestFit="1" customWidth="1"/>
    <col min="2" max="2" width="6" customWidth="1"/>
    <col min="3" max="3" width="14.85546875" customWidth="1"/>
    <col min="4" max="4" width="12.7109375" customWidth="1"/>
    <col min="5" max="5" width="15" customWidth="1"/>
    <col min="6" max="6" width="17.7109375" customWidth="1"/>
    <col min="7" max="7" width="8.5703125" bestFit="1" customWidth="1"/>
    <col min="8" max="8" width="11" customWidth="1"/>
    <col min="9" max="9" width="10" bestFit="1" customWidth="1"/>
    <col min="10" max="11" width="11.7109375" bestFit="1" customWidth="1"/>
  </cols>
  <sheetData>
    <row r="1" spans="1:11" s="47" customFormat="1" ht="38.25">
      <c r="K1" s="94" t="s">
        <v>79</v>
      </c>
    </row>
    <row r="2" spans="1:11" s="47" customFormat="1">
      <c r="I2" s="70" t="s">
        <v>61</v>
      </c>
    </row>
    <row r="3" spans="1:11" s="47" customFormat="1">
      <c r="I3" s="70" t="s">
        <v>62</v>
      </c>
    </row>
    <row r="4" spans="1:11" s="47" customFormat="1">
      <c r="I4" s="70" t="s">
        <v>63</v>
      </c>
    </row>
    <row r="5" spans="1:11" s="47" customFormat="1"/>
    <row r="6" spans="1:11" s="47" customFormat="1"/>
    <row r="7" spans="1:11" s="1" customFormat="1" ht="23.25">
      <c r="A7" s="107" t="s">
        <v>85</v>
      </c>
      <c r="B7" s="107"/>
      <c r="C7" s="107"/>
      <c r="D7" s="107"/>
      <c r="E7" s="107"/>
      <c r="F7" s="107"/>
      <c r="G7" s="107"/>
      <c r="H7" s="107"/>
      <c r="I7" s="107"/>
      <c r="J7" s="107"/>
      <c r="K7" s="107"/>
    </row>
    <row r="8" spans="1:11" ht="15.75" thickBot="1">
      <c r="K8" s="6" t="s">
        <v>13</v>
      </c>
    </row>
    <row r="9" spans="1:11" ht="45">
      <c r="A9" s="77" t="s">
        <v>5</v>
      </c>
      <c r="B9" s="78" t="s">
        <v>6</v>
      </c>
      <c r="C9" s="79" t="s">
        <v>7</v>
      </c>
      <c r="D9" s="78" t="s">
        <v>14</v>
      </c>
      <c r="E9" s="80" t="s">
        <v>8</v>
      </c>
      <c r="F9" s="80" t="s">
        <v>9</v>
      </c>
      <c r="G9" s="78" t="s">
        <v>0</v>
      </c>
      <c r="H9" s="78" t="s">
        <v>15</v>
      </c>
      <c r="I9" s="78" t="s">
        <v>16</v>
      </c>
      <c r="J9" s="78" t="s">
        <v>17</v>
      </c>
      <c r="K9" s="81" t="s">
        <v>18</v>
      </c>
    </row>
    <row r="10" spans="1:11" ht="10.5" customHeight="1">
      <c r="A10" s="82" t="s">
        <v>4</v>
      </c>
      <c r="B10" s="73" t="s">
        <v>3</v>
      </c>
      <c r="C10" s="73">
        <v>1</v>
      </c>
      <c r="D10" s="73">
        <v>2</v>
      </c>
      <c r="E10" s="73">
        <v>3</v>
      </c>
      <c r="F10" s="73">
        <v>4</v>
      </c>
      <c r="G10" s="73">
        <v>5</v>
      </c>
      <c r="H10" s="73" t="s">
        <v>10</v>
      </c>
      <c r="I10" s="73">
        <v>7</v>
      </c>
      <c r="J10" s="73" t="s">
        <v>11</v>
      </c>
      <c r="K10" s="83" t="s">
        <v>12</v>
      </c>
    </row>
    <row r="11" spans="1:11" s="2" customFormat="1" ht="22.5">
      <c r="A11" s="84" t="s">
        <v>2</v>
      </c>
      <c r="B11" s="74">
        <v>1</v>
      </c>
      <c r="C11" s="75">
        <v>0</v>
      </c>
      <c r="D11" s="75">
        <v>0</v>
      </c>
      <c r="E11" s="76">
        <v>0</v>
      </c>
      <c r="F11" s="76">
        <v>0</v>
      </c>
      <c r="G11" s="76">
        <v>0</v>
      </c>
      <c r="H11" s="76">
        <v>0</v>
      </c>
      <c r="I11" s="76">
        <v>0</v>
      </c>
      <c r="J11" s="76">
        <v>0</v>
      </c>
      <c r="K11" s="85">
        <v>0</v>
      </c>
    </row>
    <row r="12" spans="1:11" s="3" customFormat="1" ht="15.75" thickBot="1">
      <c r="A12" s="86" t="s">
        <v>1</v>
      </c>
      <c r="B12" s="87">
        <v>2</v>
      </c>
      <c r="C12" s="71">
        <v>507775.14</v>
      </c>
      <c r="D12" s="71">
        <v>0</v>
      </c>
      <c r="E12" s="72">
        <v>0</v>
      </c>
      <c r="F12" s="72">
        <v>0</v>
      </c>
      <c r="G12" s="72">
        <v>0</v>
      </c>
      <c r="H12" s="72">
        <f>C12+D12</f>
        <v>507775.14</v>
      </c>
      <c r="I12" s="72"/>
      <c r="J12" s="72">
        <f>F12+G12-I12</f>
        <v>0</v>
      </c>
      <c r="K12" s="88">
        <f>H12+J12</f>
        <v>507775.14</v>
      </c>
    </row>
    <row r="14" spans="1:11">
      <c r="C14" s="5"/>
      <c r="D14" s="4"/>
      <c r="E14" s="4"/>
      <c r="F14" s="4"/>
      <c r="G14" s="4"/>
      <c r="H14" s="4"/>
    </row>
    <row r="15" spans="1:11">
      <c r="A15" s="41" t="s">
        <v>19</v>
      </c>
      <c r="B15" s="39"/>
      <c r="C15" s="40"/>
      <c r="D15" s="112"/>
      <c r="E15" s="112"/>
      <c r="F15" s="112"/>
      <c r="G15" s="112"/>
      <c r="H15" s="112"/>
    </row>
    <row r="16" spans="1:11" ht="36" customHeight="1">
      <c r="A16" s="39"/>
      <c r="B16" s="39"/>
      <c r="C16" s="42">
        <v>96009.87</v>
      </c>
      <c r="D16" s="119" t="s">
        <v>41</v>
      </c>
      <c r="E16" s="119"/>
      <c r="F16" s="119"/>
      <c r="G16" s="119"/>
      <c r="H16" s="119"/>
    </row>
    <row r="17" spans="1:8" ht="32.25" customHeight="1">
      <c r="A17" s="39"/>
      <c r="B17" s="39"/>
      <c r="C17" s="42">
        <v>214185.27</v>
      </c>
      <c r="D17" s="119" t="s">
        <v>42</v>
      </c>
      <c r="E17" s="119"/>
      <c r="F17" s="119"/>
      <c r="G17" s="119"/>
      <c r="H17" s="119"/>
    </row>
    <row r="18" spans="1:8" ht="44.25" customHeight="1">
      <c r="A18" s="39"/>
      <c r="B18" s="39"/>
      <c r="C18" s="42">
        <v>144768</v>
      </c>
      <c r="D18" s="119" t="s">
        <v>64</v>
      </c>
      <c r="E18" s="119"/>
      <c r="F18" s="119"/>
      <c r="G18" s="119"/>
      <c r="H18" s="119"/>
    </row>
    <row r="19" spans="1:8" ht="39.75" customHeight="1">
      <c r="A19" s="39"/>
      <c r="B19" s="39"/>
      <c r="C19" s="42">
        <v>52812</v>
      </c>
      <c r="D19" s="119" t="s">
        <v>77</v>
      </c>
      <c r="E19" s="119"/>
      <c r="F19" s="119"/>
      <c r="G19" s="119"/>
      <c r="H19" s="119"/>
    </row>
    <row r="20" spans="1:8">
      <c r="A20" s="39"/>
      <c r="B20" s="39"/>
      <c r="C20" s="43">
        <v>507775.14</v>
      </c>
      <c r="D20" s="44" t="s">
        <v>22</v>
      </c>
      <c r="E20" s="45"/>
      <c r="F20" s="45"/>
      <c r="G20" s="45"/>
      <c r="H20" s="46"/>
    </row>
    <row r="21" spans="1:8">
      <c r="A21" s="29"/>
      <c r="B21" s="29"/>
      <c r="C21" s="29"/>
      <c r="D21" s="29"/>
      <c r="E21" s="29"/>
      <c r="F21" s="29"/>
      <c r="G21" s="29"/>
      <c r="H21" s="29"/>
    </row>
    <row r="22" spans="1:8">
      <c r="A22" s="29"/>
      <c r="B22" s="29"/>
      <c r="C22" s="29"/>
      <c r="D22" s="29"/>
      <c r="E22" s="29"/>
      <c r="F22" s="29"/>
      <c r="G22" s="29"/>
      <c r="H22" s="29"/>
    </row>
    <row r="23" spans="1:8">
      <c r="A23" s="38" t="s">
        <v>43</v>
      </c>
      <c r="B23" s="29"/>
      <c r="C23" s="29"/>
      <c r="D23" s="29"/>
      <c r="E23" s="29"/>
      <c r="F23" s="29"/>
      <c r="G23" s="29"/>
      <c r="H23" s="29"/>
    </row>
  </sheetData>
  <mergeCells count="6">
    <mergeCell ref="A7:K7"/>
    <mergeCell ref="D19:H19"/>
    <mergeCell ref="D15:H15"/>
    <mergeCell ref="D16:H16"/>
    <mergeCell ref="D17:H17"/>
    <mergeCell ref="D18:H18"/>
  </mergeCells>
  <pageMargins left="0.43307086614173229" right="0.23622047244094491" top="0.74803149606299213" bottom="0.74803149606299213" header="0.31496062992125984" footer="0.31496062992125984"/>
  <pageSetup paperSize="9" scale="97" orientation="landscape" r:id="rId1"/>
  <headerFooter>
    <oddHeader>&amp;CKoncept a finanční zabezpečení připomínky a oslavy významných výročí roku 2018 spojených s naší státností (1918, 1968, 1993). 
Materiál-tabulková část 
Příloha č. 2 
Ministertvo vnitra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4"/>
  <sheetViews>
    <sheetView view="pageLayout" zoomScaleNormal="100" workbookViewId="0">
      <selection activeCell="A7" sqref="A7:K7"/>
    </sheetView>
  </sheetViews>
  <sheetFormatPr defaultRowHeight="15"/>
  <cols>
    <col min="1" max="1" width="25.140625" bestFit="1" customWidth="1"/>
    <col min="2" max="2" width="6" customWidth="1"/>
    <col min="3" max="3" width="14.85546875" customWidth="1"/>
    <col min="4" max="4" width="12.7109375" customWidth="1"/>
    <col min="5" max="5" width="15" customWidth="1"/>
    <col min="6" max="6" width="17.7109375" customWidth="1"/>
    <col min="7" max="7" width="8.5703125" bestFit="1" customWidth="1"/>
    <col min="8" max="8" width="11" customWidth="1"/>
    <col min="9" max="9" width="10" bestFit="1" customWidth="1"/>
    <col min="10" max="11" width="11.7109375" bestFit="1" customWidth="1"/>
  </cols>
  <sheetData>
    <row r="1" spans="1:11" s="47" customFormat="1" ht="38.25">
      <c r="I1" s="94" t="s">
        <v>79</v>
      </c>
    </row>
    <row r="2" spans="1:11" s="47" customFormat="1">
      <c r="I2" s="70" t="s">
        <v>61</v>
      </c>
    </row>
    <row r="3" spans="1:11" s="47" customFormat="1">
      <c r="I3" s="70" t="s">
        <v>62</v>
      </c>
    </row>
    <row r="4" spans="1:11" s="47" customFormat="1">
      <c r="I4" s="70" t="s">
        <v>63</v>
      </c>
    </row>
    <row r="5" spans="1:11" s="47" customFormat="1"/>
    <row r="6" spans="1:11" s="47" customFormat="1"/>
    <row r="7" spans="1:11" s="1" customFormat="1" ht="23.25">
      <c r="A7" s="107" t="s">
        <v>86</v>
      </c>
      <c r="B7" s="107"/>
      <c r="C7" s="107"/>
      <c r="D7" s="107"/>
      <c r="E7" s="107"/>
      <c r="F7" s="107"/>
      <c r="G7" s="107"/>
      <c r="H7" s="107"/>
      <c r="I7" s="107"/>
      <c r="J7" s="107"/>
      <c r="K7" s="107"/>
    </row>
    <row r="8" spans="1:11" ht="15.75" thickBot="1">
      <c r="K8" s="6" t="s">
        <v>13</v>
      </c>
    </row>
    <row r="9" spans="1:11" ht="45">
      <c r="A9" s="77" t="s">
        <v>5</v>
      </c>
      <c r="B9" s="78" t="s">
        <v>6</v>
      </c>
      <c r="C9" s="79" t="s">
        <v>7</v>
      </c>
      <c r="D9" s="78" t="s">
        <v>14</v>
      </c>
      <c r="E9" s="80" t="s">
        <v>8</v>
      </c>
      <c r="F9" s="80" t="s">
        <v>9</v>
      </c>
      <c r="G9" s="78" t="s">
        <v>0</v>
      </c>
      <c r="H9" s="78" t="s">
        <v>15</v>
      </c>
      <c r="I9" s="78" t="s">
        <v>16</v>
      </c>
      <c r="J9" s="78" t="s">
        <v>17</v>
      </c>
      <c r="K9" s="81" t="s">
        <v>18</v>
      </c>
    </row>
    <row r="10" spans="1:11" ht="10.5" customHeight="1">
      <c r="A10" s="82" t="s">
        <v>4</v>
      </c>
      <c r="B10" s="73" t="s">
        <v>3</v>
      </c>
      <c r="C10" s="73">
        <v>1</v>
      </c>
      <c r="D10" s="73">
        <v>2</v>
      </c>
      <c r="E10" s="73">
        <v>3</v>
      </c>
      <c r="F10" s="73">
        <v>4</v>
      </c>
      <c r="G10" s="73">
        <v>5</v>
      </c>
      <c r="H10" s="73" t="s">
        <v>10</v>
      </c>
      <c r="I10" s="73">
        <v>7</v>
      </c>
      <c r="J10" s="73" t="s">
        <v>11</v>
      </c>
      <c r="K10" s="83" t="s">
        <v>12</v>
      </c>
    </row>
    <row r="11" spans="1:11" s="2" customFormat="1" ht="22.5">
      <c r="A11" s="84" t="s">
        <v>2</v>
      </c>
      <c r="B11" s="74">
        <v>1</v>
      </c>
      <c r="C11" s="75">
        <v>0</v>
      </c>
      <c r="D11" s="75">
        <v>0</v>
      </c>
      <c r="E11" s="76">
        <v>0</v>
      </c>
      <c r="F11" s="76">
        <v>0</v>
      </c>
      <c r="G11" s="76">
        <v>0</v>
      </c>
      <c r="H11" s="76">
        <v>0</v>
      </c>
      <c r="I11" s="76">
        <v>0</v>
      </c>
      <c r="J11" s="76">
        <v>0</v>
      </c>
      <c r="K11" s="85">
        <v>0</v>
      </c>
    </row>
    <row r="12" spans="1:11" s="3" customFormat="1" ht="15.75" thickBot="1">
      <c r="A12" s="86" t="s">
        <v>1</v>
      </c>
      <c r="B12" s="87">
        <v>2</v>
      </c>
      <c r="C12" s="71">
        <v>944096.37</v>
      </c>
      <c r="D12" s="71">
        <v>-944096.37</v>
      </c>
      <c r="E12" s="72">
        <v>0</v>
      </c>
      <c r="F12" s="72">
        <v>944096.37</v>
      </c>
      <c r="G12" s="72">
        <v>0</v>
      </c>
      <c r="H12" s="72">
        <f>C12+D12</f>
        <v>0</v>
      </c>
      <c r="I12" s="72">
        <v>238483</v>
      </c>
      <c r="J12" s="72">
        <f>F12+G12-I12</f>
        <v>705613.37</v>
      </c>
      <c r="K12" s="88">
        <f>H12+J12</f>
        <v>705613.37</v>
      </c>
    </row>
    <row r="14" spans="1:11">
      <c r="C14" s="5"/>
      <c r="D14" s="4"/>
      <c r="E14" s="4"/>
      <c r="F14" s="4"/>
      <c r="G14" s="4"/>
      <c r="H14" s="4"/>
    </row>
    <row r="15" spans="1:11">
      <c r="A15" s="48" t="s">
        <v>19</v>
      </c>
      <c r="B15" s="49"/>
      <c r="C15" s="50"/>
      <c r="D15" s="118"/>
      <c r="E15" s="118"/>
      <c r="F15" s="118"/>
      <c r="G15" s="118"/>
      <c r="H15" s="118"/>
    </row>
    <row r="16" spans="1:11" ht="28.5" customHeight="1">
      <c r="A16" s="49"/>
      <c r="B16" s="49"/>
      <c r="C16" s="124">
        <v>911741.37</v>
      </c>
      <c r="D16" s="119" t="s">
        <v>44</v>
      </c>
      <c r="E16" s="119"/>
      <c r="F16" s="119"/>
      <c r="G16" s="119"/>
      <c r="H16" s="119"/>
    </row>
    <row r="17" spans="1:8" ht="25.5" customHeight="1">
      <c r="A17" s="49"/>
      <c r="B17" s="49"/>
      <c r="C17" s="125"/>
      <c r="D17" s="119" t="s">
        <v>45</v>
      </c>
      <c r="E17" s="122"/>
      <c r="F17" s="122"/>
      <c r="G17" s="122"/>
      <c r="H17" s="123"/>
    </row>
    <row r="18" spans="1:8" ht="32.25" customHeight="1">
      <c r="A18" s="49"/>
      <c r="B18" s="49"/>
      <c r="C18" s="126"/>
      <c r="D18" s="119" t="s">
        <v>46</v>
      </c>
      <c r="E18" s="122"/>
      <c r="F18" s="122"/>
      <c r="G18" s="122"/>
      <c r="H18" s="123"/>
    </row>
    <row r="19" spans="1:8" ht="31.5" customHeight="1">
      <c r="A19" s="49"/>
      <c r="B19" s="49"/>
      <c r="C19" s="51">
        <v>32355</v>
      </c>
      <c r="D19" s="119" t="s">
        <v>47</v>
      </c>
      <c r="E19" s="122"/>
      <c r="F19" s="122"/>
      <c r="G19" s="122"/>
      <c r="H19" s="123"/>
    </row>
    <row r="20" spans="1:8">
      <c r="A20" s="49"/>
      <c r="B20" s="49"/>
      <c r="C20" s="52">
        <v>944096.37</v>
      </c>
      <c r="D20" s="53" t="s">
        <v>22</v>
      </c>
      <c r="E20" s="54"/>
      <c r="F20" s="54"/>
      <c r="G20" s="54"/>
      <c r="H20" s="55"/>
    </row>
    <row r="21" spans="1:8">
      <c r="A21" s="38"/>
      <c r="B21" s="38"/>
      <c r="C21" s="38"/>
      <c r="D21" s="38"/>
      <c r="E21" s="38"/>
      <c r="F21" s="38"/>
      <c r="G21" s="38"/>
      <c r="H21" s="38"/>
    </row>
    <row r="22" spans="1:8">
      <c r="A22" s="47" t="s">
        <v>55</v>
      </c>
      <c r="B22" s="38"/>
      <c r="C22" s="38"/>
      <c r="D22" s="38"/>
      <c r="E22" s="38"/>
      <c r="F22" s="38"/>
      <c r="G22" s="38"/>
      <c r="H22" s="38"/>
    </row>
    <row r="23" spans="1:8" s="47" customFormat="1">
      <c r="A23" s="47" t="s">
        <v>54</v>
      </c>
    </row>
    <row r="24" spans="1:8">
      <c r="A24" s="67" t="s">
        <v>48</v>
      </c>
      <c r="B24" s="38"/>
      <c r="C24" s="38"/>
      <c r="D24" s="38"/>
      <c r="E24" s="38"/>
      <c r="F24" s="38"/>
      <c r="G24" s="38"/>
      <c r="H24" s="38"/>
    </row>
  </sheetData>
  <mergeCells count="7">
    <mergeCell ref="A7:K7"/>
    <mergeCell ref="D19:H19"/>
    <mergeCell ref="C16:C18"/>
    <mergeCell ref="D15:H15"/>
    <mergeCell ref="D16:H16"/>
    <mergeCell ref="D17:H17"/>
    <mergeCell ref="D18:H18"/>
  </mergeCells>
  <pageMargins left="0.43307086614173229" right="0.23622047244094491" top="0.74803149606299213" bottom="0.74803149606299213" header="0.31496062992125984" footer="0.31496062992125984"/>
  <pageSetup paperSize="9" scale="97" orientation="landscape" r:id="rId1"/>
  <headerFooter>
    <oddHeader>&amp;CKoncept a finanční zabezpečení připomínky a oslavy významných výročí roku 2018 spojených s naší státností (1918, 1968, 1993). 
Materiál-tabulková část 
Příloha č. 2 
Ministertvo vnitra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0"/>
  <sheetViews>
    <sheetView view="pageLayout" zoomScaleNormal="100" workbookViewId="0">
      <selection activeCell="A7" sqref="A7:K7"/>
    </sheetView>
  </sheetViews>
  <sheetFormatPr defaultRowHeight="15"/>
  <cols>
    <col min="1" max="1" width="25.140625" bestFit="1" customWidth="1"/>
    <col min="2" max="2" width="6" customWidth="1"/>
    <col min="3" max="3" width="14.85546875" customWidth="1"/>
    <col min="4" max="4" width="12.7109375" customWidth="1"/>
    <col min="5" max="5" width="15" customWidth="1"/>
    <col min="6" max="6" width="17.7109375" customWidth="1"/>
    <col min="7" max="7" width="8.5703125" bestFit="1" customWidth="1"/>
    <col min="8" max="8" width="11" customWidth="1"/>
    <col min="9" max="9" width="10" bestFit="1" customWidth="1"/>
    <col min="10" max="11" width="11.7109375" bestFit="1" customWidth="1"/>
  </cols>
  <sheetData>
    <row r="1" spans="1:11" s="47" customFormat="1" ht="38.25">
      <c r="K1" s="94" t="s">
        <v>79</v>
      </c>
    </row>
    <row r="2" spans="1:11" s="47" customFormat="1">
      <c r="I2" s="70" t="s">
        <v>61</v>
      </c>
    </row>
    <row r="3" spans="1:11" s="47" customFormat="1">
      <c r="I3" s="70" t="s">
        <v>62</v>
      </c>
    </row>
    <row r="4" spans="1:11" s="47" customFormat="1">
      <c r="I4" s="70" t="s">
        <v>63</v>
      </c>
    </row>
    <row r="5" spans="1:11" s="47" customFormat="1"/>
    <row r="6" spans="1:11" s="47" customFormat="1"/>
    <row r="7" spans="1:11" s="1" customFormat="1" ht="23.25">
      <c r="A7" s="107" t="s">
        <v>87</v>
      </c>
      <c r="B7" s="107"/>
      <c r="C7" s="107"/>
      <c r="D7" s="107"/>
      <c r="E7" s="107"/>
      <c r="F7" s="107"/>
      <c r="G7" s="107"/>
      <c r="H7" s="107"/>
      <c r="I7" s="107"/>
      <c r="J7" s="107"/>
      <c r="K7" s="107"/>
    </row>
    <row r="8" spans="1:11" ht="15.75" thickBot="1">
      <c r="K8" s="6" t="s">
        <v>13</v>
      </c>
    </row>
    <row r="9" spans="1:11" ht="45">
      <c r="A9" s="77" t="s">
        <v>5</v>
      </c>
      <c r="B9" s="78" t="s">
        <v>6</v>
      </c>
      <c r="C9" s="79" t="s">
        <v>7</v>
      </c>
      <c r="D9" s="78" t="s">
        <v>14</v>
      </c>
      <c r="E9" s="80" t="s">
        <v>8</v>
      </c>
      <c r="F9" s="80" t="s">
        <v>9</v>
      </c>
      <c r="G9" s="78" t="s">
        <v>0</v>
      </c>
      <c r="H9" s="78" t="s">
        <v>15</v>
      </c>
      <c r="I9" s="78" t="s">
        <v>16</v>
      </c>
      <c r="J9" s="78" t="s">
        <v>17</v>
      </c>
      <c r="K9" s="81" t="s">
        <v>18</v>
      </c>
    </row>
    <row r="10" spans="1:11" ht="10.5" customHeight="1">
      <c r="A10" s="82" t="s">
        <v>4</v>
      </c>
      <c r="B10" s="73" t="s">
        <v>3</v>
      </c>
      <c r="C10" s="73">
        <v>1</v>
      </c>
      <c r="D10" s="73">
        <v>2</v>
      </c>
      <c r="E10" s="73">
        <v>3</v>
      </c>
      <c r="F10" s="73">
        <v>4</v>
      </c>
      <c r="G10" s="73">
        <v>5</v>
      </c>
      <c r="H10" s="73" t="s">
        <v>10</v>
      </c>
      <c r="I10" s="73">
        <v>7</v>
      </c>
      <c r="J10" s="73" t="s">
        <v>11</v>
      </c>
      <c r="K10" s="83" t="s">
        <v>12</v>
      </c>
    </row>
    <row r="11" spans="1:11" s="2" customFormat="1" ht="22.5">
      <c r="A11" s="84" t="s">
        <v>2</v>
      </c>
      <c r="B11" s="74">
        <v>1</v>
      </c>
      <c r="C11" s="75">
        <v>0</v>
      </c>
      <c r="D11" s="75">
        <v>0</v>
      </c>
      <c r="E11" s="76">
        <v>0</v>
      </c>
      <c r="F11" s="76">
        <v>0</v>
      </c>
      <c r="G11" s="76">
        <v>0</v>
      </c>
      <c r="H11" s="76">
        <v>0</v>
      </c>
      <c r="I11" s="76">
        <v>0</v>
      </c>
      <c r="J11" s="76">
        <v>0</v>
      </c>
      <c r="K11" s="85">
        <v>0</v>
      </c>
    </row>
    <row r="12" spans="1:11" s="3" customFormat="1" ht="15.75" thickBot="1">
      <c r="A12" s="86" t="s">
        <v>1</v>
      </c>
      <c r="B12" s="87">
        <v>2</v>
      </c>
      <c r="C12" s="71">
        <v>4564538.75</v>
      </c>
      <c r="D12" s="71">
        <v>-4334967.59</v>
      </c>
      <c r="E12" s="72">
        <v>0</v>
      </c>
      <c r="F12" s="72">
        <v>4334967.59</v>
      </c>
      <c r="G12" s="72">
        <v>0</v>
      </c>
      <c r="H12" s="72">
        <f>C12+D12</f>
        <v>229571.16000000015</v>
      </c>
      <c r="I12" s="72"/>
      <c r="J12" s="72">
        <f>F12+G12-I12</f>
        <v>4334967.59</v>
      </c>
      <c r="K12" s="88">
        <f>H12+J12</f>
        <v>4564538.75</v>
      </c>
    </row>
    <row r="14" spans="1:11">
      <c r="C14" s="5"/>
      <c r="D14" s="4"/>
      <c r="E14" s="4"/>
      <c r="F14" s="4"/>
      <c r="G14" s="4"/>
      <c r="H14" s="4"/>
    </row>
    <row r="15" spans="1:11">
      <c r="A15" s="48" t="s">
        <v>19</v>
      </c>
      <c r="B15" s="64"/>
      <c r="C15" s="65"/>
      <c r="D15" s="112"/>
      <c r="E15" s="112"/>
      <c r="F15" s="112"/>
      <c r="G15" s="112"/>
      <c r="H15" s="112"/>
    </row>
    <row r="16" spans="1:11" ht="50.25" customHeight="1">
      <c r="C16" s="91">
        <v>4147694.49</v>
      </c>
      <c r="D16" s="116" t="s">
        <v>78</v>
      </c>
      <c r="E16" s="116"/>
      <c r="F16" s="116"/>
      <c r="G16" s="116"/>
      <c r="H16" s="116"/>
    </row>
    <row r="17" spans="3:8" ht="23.25" customHeight="1">
      <c r="C17" s="91">
        <v>42079.9</v>
      </c>
      <c r="D17" s="130" t="s">
        <v>51</v>
      </c>
      <c r="E17" s="131"/>
      <c r="F17" s="131"/>
      <c r="G17" s="131"/>
      <c r="H17" s="132"/>
    </row>
    <row r="18" spans="3:8" ht="26.25" customHeight="1">
      <c r="C18" s="91">
        <v>184474.55</v>
      </c>
      <c r="D18" s="108" t="s">
        <v>52</v>
      </c>
      <c r="E18" s="109"/>
      <c r="F18" s="109"/>
      <c r="G18" s="109"/>
      <c r="H18" s="110"/>
    </row>
    <row r="19" spans="3:8" ht="27" customHeight="1">
      <c r="C19" s="91">
        <v>190289.81</v>
      </c>
      <c r="D19" s="127" t="s">
        <v>53</v>
      </c>
      <c r="E19" s="128"/>
      <c r="F19" s="128"/>
      <c r="G19" s="128"/>
      <c r="H19" s="129"/>
    </row>
    <row r="20" spans="3:8" ht="16.5" customHeight="1">
      <c r="C20" s="92">
        <v>4564538.75</v>
      </c>
      <c r="D20" s="93" t="s">
        <v>22</v>
      </c>
      <c r="E20" s="89"/>
      <c r="F20" s="89"/>
      <c r="G20" s="89"/>
      <c r="H20" s="90"/>
    </row>
  </sheetData>
  <mergeCells count="6">
    <mergeCell ref="D18:H18"/>
    <mergeCell ref="D19:H19"/>
    <mergeCell ref="D16:H16"/>
    <mergeCell ref="D17:H17"/>
    <mergeCell ref="A7:K7"/>
    <mergeCell ref="D15:H15"/>
  </mergeCells>
  <pageMargins left="0.43307086614173229" right="0.23622047244094491" top="0.74803149606299213" bottom="0.74803149606299213" header="0.31496062992125984" footer="0.31496062992125984"/>
  <pageSetup paperSize="9" scale="97" orientation="landscape" r:id="rId1"/>
  <headerFooter>
    <oddHeader>&amp;CKoncept a finanční zabezpečení připomínky a oslavy významných výročí roku 2018 spojených s naší státností (1918, 1968, 1993). 
Materiál-tabulková část 
Příloha č. 2 
Ministertvo vnitra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vt:i4>
      </vt:variant>
    </vt:vector>
  </HeadingPairs>
  <TitlesOfParts>
    <vt:vector size="10" baseType="lpstr">
      <vt:lpstr>OSS 3140001</vt:lpstr>
      <vt:lpstr>SOA Třeboň 3140026</vt:lpstr>
      <vt:lpstr>ZA Opava 3140027</vt:lpstr>
      <vt:lpstr>SOA Plzeň 3140028</vt:lpstr>
      <vt:lpstr>MZA Brno 3140029</vt:lpstr>
      <vt:lpstr>SOA Zámrsk 3140030</vt:lpstr>
      <vt:lpstr>SOA Litoměřice 3140032</vt:lpstr>
      <vt:lpstr>NA 3140033</vt:lpstr>
      <vt:lpstr>List1</vt:lpstr>
      <vt:lpstr>'SOA Litoměřice 3140032'!ssl_pid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Křenková Eva</dc:creator>
  <cp:lastModifiedBy>Řezáčová Veronika</cp:lastModifiedBy>
  <cp:lastPrinted>2017-04-05T12:45:58Z</cp:lastPrinted>
  <dcterms:created xsi:type="dcterms:W3CDTF">2016-02-24T07:23:40Z</dcterms:created>
  <dcterms:modified xsi:type="dcterms:W3CDTF">2018-07-26T11:52:10Z</dcterms:modified>
</cp:coreProperties>
</file>